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rabh\Downloads\"/>
    </mc:Choice>
  </mc:AlternateContent>
  <xr:revisionPtr revIDLastSave="0" documentId="13_ncr:1_{767BE35F-EB6C-47A9-8B51-DB9119A8485E}" xr6:coauthVersionLast="47" xr6:coauthVersionMax="47" xr10:uidLastSave="{00000000-0000-0000-0000-000000000000}"/>
  <workbookProtection workbookAlgorithmName="SHA-512" workbookHashValue="ByP8fk72V51/nuTjTve1SJqBMZVM78z7LrxLajzlgw4jjqoNdvlbNDGLUS3x9eeTngS1HvYaMlUy1tSstJeIiQ==" workbookSaltValue="aHgs03eNSqC0479g0jmFZQ==" workbookSpinCount="100000" lockStructure="1"/>
  <bookViews>
    <workbookView xWindow="-120" yWindow="-120" windowWidth="29040" windowHeight="15840" xr2:uid="{00000000-000D-0000-FFFF-FFFF00000000}"/>
  </bookViews>
  <sheets>
    <sheet name="Select" sheetId="1" r:id="rId1"/>
    <sheet name="Cost" sheetId="4" r:id="rId2"/>
  </sheets>
  <definedNames>
    <definedName name="_xlnm.Print_Area" localSheetId="1">Cost!$A$1:$T$54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3" i="4" l="1"/>
  <c r="J46" i="4" l="1"/>
  <c r="H82" i="4" s="1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32" i="4"/>
  <c r="K31" i="4"/>
  <c r="K30" i="4"/>
  <c r="K22" i="4"/>
  <c r="K23" i="4"/>
  <c r="K24" i="4"/>
  <c r="K25" i="4"/>
  <c r="K21" i="4"/>
  <c r="K15" i="4"/>
  <c r="K16" i="4"/>
  <c r="K17" i="4"/>
  <c r="K14" i="4"/>
  <c r="K12" i="4"/>
  <c r="K10" i="4"/>
  <c r="K8" i="4"/>
  <c r="K6" i="4"/>
  <c r="K46" i="4" l="1"/>
  <c r="J82" i="4" s="1"/>
  <c r="J96" i="4" s="1"/>
</calcChain>
</file>

<file path=xl/sharedStrings.xml><?xml version="1.0" encoding="utf-8"?>
<sst xmlns="http://schemas.openxmlformats.org/spreadsheetml/2006/main" count="152" uniqueCount="83">
  <si>
    <t>WAN-IFRA Material testing packages</t>
  </si>
  <si>
    <t> Price</t>
  </si>
  <si>
    <t>WAN-IFRA Testing custom test studies</t>
  </si>
  <si>
    <t>Newsprint &amp; ink printability tests</t>
  </si>
  <si>
    <t>ISO 2846-2 conformance tests,  Set-off &amp; Print through, picking(fluf), Trapping(wet-on-wet)</t>
  </si>
  <si>
    <t xml:space="preserve">  </t>
  </si>
  <si>
    <t xml:space="preserve">ISO 2846-2 Conformance Test </t>
  </si>
  <si>
    <t>Ink Mileage (requirement),  Optimum IFT, Color confirmity,  Transparency.</t>
  </si>
  <si>
    <t>ISO 12647-3 Conformance study for Newsprint &amp; ink</t>
  </si>
  <si>
    <t>Newsprint LAB, Primary &amp; Color conformances to ISO, Color space overlap with ISO.</t>
  </si>
  <si>
    <t>Characteristic property study of various GSM of paper -  40 vs 42 vs 45 gsm</t>
  </si>
  <si>
    <t>(1 sample of Each 40, 42 &amp; 45 gsm tested &amp; compared for 10 Key properties.)</t>
  </si>
  <si>
    <t>Vendor selection guideline based on quality standards for  paper &amp; ink</t>
  </si>
  <si>
    <t>Newsprint Yield  - Grammage consistency &amp; Deviation (Per Brand of  NP)</t>
  </si>
  <si>
    <t>Set-off, print-through, Trapping tests on paper &amp; Ink combination (1NP &amp; 1 Cmyk ink set)</t>
  </si>
  <si>
    <t>Key NewsInk Property Tests *</t>
  </si>
  <si>
    <t>Ink testing</t>
  </si>
  <si>
    <t>Ink Mileage (CMYK ink on 1 Newsprint set)</t>
  </si>
  <si>
    <t>Fineness of grind (pigment size)</t>
  </si>
  <si>
    <t>Color shades at optimum density ( at 0.8D , Per CMYK set)</t>
  </si>
  <si>
    <t>Transparency</t>
  </si>
  <si>
    <t xml:space="preserve">Viscosity </t>
  </si>
  <si>
    <t>Key Newsprint property Tests *</t>
  </si>
  <si>
    <t>Physical</t>
  </si>
  <si>
    <t>Grammage</t>
  </si>
  <si>
    <t>Dimensional stability / Change</t>
  </si>
  <si>
    <t>Thickness</t>
  </si>
  <si>
    <t>Bulk</t>
  </si>
  <si>
    <t>Optical</t>
  </si>
  <si>
    <t>Shade</t>
  </si>
  <si>
    <t>Gloss</t>
  </si>
  <si>
    <t>Brightness</t>
  </si>
  <si>
    <t>opacity </t>
  </si>
  <si>
    <t>Mechanical</t>
  </si>
  <si>
    <t>% of Elongation</t>
  </si>
  <si>
    <t>Tensile strength -- MD &amp; CD</t>
  </si>
  <si>
    <t>Tearing strength</t>
  </si>
  <si>
    <t>Miscellaneous</t>
  </si>
  <si>
    <t>Moisture content</t>
  </si>
  <si>
    <t>Porosity or Roughness</t>
  </si>
  <si>
    <t>Ash Content</t>
  </si>
  <si>
    <t>Pick test</t>
  </si>
  <si>
    <t>Total</t>
  </si>
  <si>
    <t>* CONDITIONS &amp; LIMITATIONS:</t>
  </si>
  <si>
    <t>* WAN-IFRA non member fee is 25% additional and GST is applicable</t>
  </si>
  <si>
    <t>Member?</t>
  </si>
  <si>
    <t>General print Quality Evaluation - Visual (Based on ICQC metrics, max 24Pgs per copy)</t>
  </si>
  <si>
    <t>No of colors</t>
  </si>
  <si>
    <t xml:space="preserve">Transparency </t>
  </si>
  <si>
    <t xml:space="preserve">Fineness of grind (pigment size) </t>
  </si>
  <si>
    <t>Viscosity</t>
  </si>
  <si>
    <t>y</t>
  </si>
  <si>
    <t>Foreign?</t>
  </si>
  <si>
    <t>N</t>
  </si>
  <si>
    <r>
      <t>§</t>
    </r>
    <r>
      <rPr>
        <sz val="8"/>
        <color rgb="FF0D0D0D"/>
        <rFont val="Times New Roman"/>
        <family val="1"/>
      </rPr>
      <t xml:space="preserve"> </t>
    </r>
    <r>
      <rPr>
        <sz val="8"/>
        <color rgb="FF0D0D0D"/>
        <rFont val="Calibri"/>
        <family val="2"/>
      </rPr>
      <t xml:space="preserve">Section 1.1 to 1.5 tests can be carried out individually as standalone tests </t>
    </r>
  </si>
  <si>
    <r>
      <t>§</t>
    </r>
    <r>
      <rPr>
        <sz val="8"/>
        <color rgb="FF0D0D0D"/>
        <rFont val="Times New Roman"/>
        <family val="1"/>
      </rPr>
      <t xml:space="preserve"> </t>
    </r>
    <r>
      <rPr>
        <sz val="8"/>
        <color rgb="FF0D0D0D"/>
        <rFont val="Calibri"/>
        <family val="2"/>
      </rPr>
      <t>Section 2 &amp; 3 (combined) needs at least a total of 10 tests to conduct as standalone</t>
    </r>
  </si>
  <si>
    <r>
      <t>§</t>
    </r>
    <r>
      <rPr>
        <sz val="8"/>
        <color rgb="FF0D0D0D"/>
        <rFont val="Times New Roman"/>
        <family val="1"/>
      </rPr>
      <t xml:space="preserve"> </t>
    </r>
    <r>
      <rPr>
        <sz val="8"/>
        <color rgb="FF0D0D0D"/>
        <rFont val="Calibri"/>
        <family val="2"/>
      </rPr>
      <t>At least 1 test from section 1. To 1.5 with a minimum of 3 tests from section 2 and 3 is possible.</t>
    </r>
  </si>
  <si>
    <r>
      <t>§</t>
    </r>
    <r>
      <rPr>
        <b/>
        <sz val="8"/>
        <color rgb="FF0D0D0D"/>
        <rFont val="Times New Roman"/>
        <family val="1"/>
      </rPr>
      <t xml:space="preserve"> </t>
    </r>
    <r>
      <rPr>
        <b/>
        <sz val="8"/>
        <color rgb="FF0D0D0D"/>
        <rFont val="Calibri"/>
        <family val="2"/>
      </rPr>
      <t xml:space="preserve">Section 1.1 to 1.5 tests can be carried out individually as standalone tests </t>
    </r>
  </si>
  <si>
    <r>
      <t>§</t>
    </r>
    <r>
      <rPr>
        <b/>
        <sz val="8"/>
        <color rgb="FF0D0D0D"/>
        <rFont val="Times New Roman"/>
        <family val="1"/>
      </rPr>
      <t xml:space="preserve"> </t>
    </r>
    <r>
      <rPr>
        <b/>
        <sz val="8"/>
        <color rgb="FF0D0D0D"/>
        <rFont val="Calibri"/>
        <family val="2"/>
      </rPr>
      <t>Section 2 &amp; 3 (combined) needs at least a total of 10 tests to conduct as standalone</t>
    </r>
  </si>
  <si>
    <r>
      <t>§</t>
    </r>
    <r>
      <rPr>
        <b/>
        <sz val="8"/>
        <color rgb="FF0D0D0D"/>
        <rFont val="Times New Roman"/>
        <family val="1"/>
      </rPr>
      <t xml:space="preserve"> </t>
    </r>
    <r>
      <rPr>
        <b/>
        <sz val="8"/>
        <color rgb="FF0D0D0D"/>
        <rFont val="Calibri"/>
        <family val="2"/>
      </rPr>
      <t>At least 1 test from section 1. To 1.5 with a minimum of 3 tests from section 2 and 3 is possible.</t>
    </r>
  </si>
  <si>
    <t>Test requested</t>
  </si>
  <si>
    <t>Set-off, print-through, Trapping tests on paper &amp; Ink combination (1NP &amp; 1cmyk ink set)</t>
  </si>
  <si>
    <t>Date</t>
  </si>
  <si>
    <t>100 ± 20 poise</t>
  </si>
  <si>
    <t>90 ± 20 poise</t>
  </si>
  <si>
    <t>S.No</t>
  </si>
  <si>
    <t>Material tests</t>
  </si>
  <si>
    <t>No of tests</t>
  </si>
  <si>
    <t>Total Price</t>
  </si>
  <si>
    <t>Quote #</t>
  </si>
  <si>
    <t>Purpose of quote</t>
  </si>
  <si>
    <t>By Cheque or Bank Draft</t>
  </si>
  <si>
    <t>Make all cheques payable to  WAN-IFRA South Asia Pvt Ltd  at Chennai</t>
  </si>
  <si>
    <t>the World Association of News Publishers.</t>
  </si>
  <si>
    <t xml:space="preserve">WAN-IFRA South Asia Pvt Ltd  and Research and Material Testing Centre are the fully owned subsidiary of WAN-IFRA,  </t>
  </si>
  <si>
    <t>Quotation / Proforma</t>
  </si>
  <si>
    <t>Total amount</t>
  </si>
  <si>
    <r>
      <t>Issued</t>
    </r>
    <r>
      <rPr>
        <b/>
        <sz val="10"/>
        <color theme="0" tint="-0.34998626667073579"/>
        <rFont val="Times New Roman"/>
        <family val="1"/>
      </rPr>
      <t xml:space="preserve"> </t>
    </r>
    <r>
      <rPr>
        <b/>
        <sz val="10"/>
        <color theme="0" tint="-0.34998626667073579"/>
        <rFont val="Arial"/>
        <family val="2"/>
      </rPr>
      <t>To</t>
    </r>
    <r>
      <rPr>
        <b/>
        <sz val="10"/>
        <color theme="0" tint="-0.34998626667073579"/>
        <rFont val="Times New Roman"/>
        <family val="1"/>
      </rPr>
      <t xml:space="preserve"> </t>
    </r>
    <r>
      <rPr>
        <b/>
        <sz val="10"/>
        <color theme="0" tint="-0.34998626667073579"/>
        <rFont val="Arial"/>
        <family val="2"/>
      </rPr>
      <t xml:space="preserve">:
</t>
    </r>
    <r>
      <rPr>
        <sz val="10"/>
        <color theme="0" tint="-0.34998626667073579"/>
        <rFont val="Arial"/>
        <family val="2"/>
      </rPr>
      <t>The Mathrubhumi Printing &amp; Publishing Co Ltd 
B P Shyju Krishnan
PB No: 46, Kozhikode, 
Kerala 673001 India</t>
    </r>
  </si>
  <si>
    <r>
      <t>Issued</t>
    </r>
    <r>
      <rPr>
        <b/>
        <sz val="10"/>
        <color theme="0" tint="-0.34998626667073579"/>
        <rFont val="Times New Roman"/>
        <family val="1"/>
      </rPr>
      <t xml:space="preserve"> </t>
    </r>
    <r>
      <rPr>
        <b/>
        <sz val="10"/>
        <color theme="0" tint="-0.34998626667073579"/>
        <rFont val="Arial"/>
        <family val="2"/>
      </rPr>
      <t>by</t>
    </r>
    <r>
      <rPr>
        <b/>
        <sz val="10"/>
        <color theme="0" tint="-0.34998626667073579"/>
        <rFont val="Times New Roman"/>
        <family val="1"/>
      </rPr>
      <t xml:space="preserve"> </t>
    </r>
    <r>
      <rPr>
        <b/>
        <sz val="10"/>
        <color theme="0" tint="-0.34998626667073579"/>
        <rFont val="Arial"/>
        <family val="2"/>
      </rPr>
      <t xml:space="preserve">:
</t>
    </r>
    <r>
      <rPr>
        <sz val="10"/>
        <color theme="0" tint="-0.34998626667073579"/>
        <rFont val="Arial"/>
        <family val="2"/>
      </rPr>
      <t xml:space="preserve">WAN-IFRA South Asia Pvt Ltd
#54,  3rd Floor, S.I.E.T. Admin  Building, 
KB Dassan Road, Teynampet, 
Chennai - 600018,Tamil Nadu, India
Ph +(91) 44 4211 2893
http://www.wan-ifra.org/southasia
GST :  33AAACI9999P1ZK </t>
    </r>
  </si>
  <si>
    <r>
      <t xml:space="preserve">Additional infirmation :       </t>
    </r>
    <r>
      <rPr>
        <sz val="8"/>
        <color theme="0" tint="-0.34998626667073579"/>
        <rFont val="Arial"/>
        <family val="2"/>
      </rPr>
      <t>GST input credit available only if the GST is provided for the final invoice</t>
    </r>
  </si>
  <si>
    <r>
      <t>Test</t>
    </r>
    <r>
      <rPr>
        <b/>
        <sz val="10.5"/>
        <color theme="0" tint="-0.34998626667073579"/>
        <rFont val="Times New Roman"/>
        <family val="1"/>
      </rPr>
      <t xml:space="preserve"> </t>
    </r>
    <r>
      <rPr>
        <b/>
        <sz val="10.5"/>
        <color theme="0" tint="-0.34998626667073579"/>
        <rFont val="Arial"/>
        <family val="2"/>
      </rPr>
      <t>Results</t>
    </r>
  </si>
  <si>
    <r>
      <t>Test / Target</t>
    </r>
    <r>
      <rPr>
        <b/>
        <sz val="9"/>
        <color theme="0" tint="-0.34998626667073579"/>
        <rFont val="Times New Roman"/>
        <family val="1"/>
      </rPr>
      <t xml:space="preserve"> </t>
    </r>
    <r>
      <rPr>
        <b/>
        <sz val="9"/>
        <color theme="0" tint="-0.34998626667073579"/>
        <rFont val="Arial"/>
        <family val="2"/>
      </rPr>
      <t>reference</t>
    </r>
  </si>
  <si>
    <t>Type "Y" in Col D for the tests you need  , Ssve the XL, Send the file via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</si>
</sst>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* #,##0_ ;_ * \-#,##0_ ;_ * &quot;-&quot;??_ ;_ @_ "/>
    <numFmt numFmtId="165" formatCode="_ &quot;₹&quot;\ * #,##0_ ;_ &quot;₹&quot;\ * \-#,##0_ ;_ &quot;₹&quot;\ * &quot;-&quot;??_ ;_ @_ 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D0D0D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FFFFFF"/>
      <name val="Aharoni"/>
    </font>
    <font>
      <sz val="8"/>
      <color rgb="FF0D0D0D"/>
      <name val="Calibri"/>
      <family val="2"/>
    </font>
    <font>
      <b/>
      <sz val="9"/>
      <color rgb="FF0D0D0D"/>
      <name val="Calibri"/>
      <family val="2"/>
    </font>
    <font>
      <sz val="9"/>
      <color rgb="FF0D0D0D"/>
      <name val="Calibri"/>
      <family val="2"/>
    </font>
    <font>
      <sz val="10"/>
      <color rgb="FF0D0D0D"/>
      <name val="Calibri"/>
      <family val="2"/>
    </font>
    <font>
      <b/>
      <sz val="12"/>
      <color rgb="FFFFFFFF"/>
      <name val="Calibri"/>
      <family val="2"/>
    </font>
    <font>
      <b/>
      <sz val="9"/>
      <color rgb="FFFFFFFF"/>
      <name val="Calibri"/>
      <family val="2"/>
    </font>
    <font>
      <b/>
      <sz val="8"/>
      <color rgb="FFFFFFFF"/>
      <name val="Calibri"/>
      <family val="2"/>
    </font>
    <font>
      <b/>
      <sz val="11"/>
      <color rgb="FF0D0D0D"/>
      <name val="Calibri"/>
      <family val="2"/>
    </font>
    <font>
      <b/>
      <sz val="8"/>
      <color rgb="FF000000"/>
      <name val="Arial"/>
      <family val="2"/>
    </font>
    <font>
      <b/>
      <sz val="11"/>
      <color rgb="FFFFFFFF"/>
      <name val="Calibri"/>
      <family val="2"/>
    </font>
    <font>
      <sz val="6"/>
      <color rgb="FF0D0D0D"/>
      <name val="Calibri"/>
      <family val="2"/>
    </font>
    <font>
      <b/>
      <sz val="6"/>
      <color rgb="FF000000"/>
      <name val="Arial"/>
      <family val="2"/>
    </font>
    <font>
      <sz val="10"/>
      <color rgb="FF000000"/>
      <name val="Calibri"/>
      <family val="2"/>
    </font>
    <font>
      <b/>
      <sz val="8"/>
      <color rgb="FFFFFFFF"/>
      <name val="Aharoni"/>
    </font>
    <font>
      <sz val="5"/>
      <color rgb="FF0D0D0D"/>
      <name val="Calibri"/>
      <family val="2"/>
    </font>
    <font>
      <b/>
      <sz val="5"/>
      <color rgb="FF000000"/>
      <name val="Arial"/>
      <family val="2"/>
    </font>
    <font>
      <b/>
      <sz val="10"/>
      <color rgb="FF0D0D0D"/>
      <name val="Calibri"/>
      <family val="2"/>
    </font>
    <font>
      <b/>
      <sz val="7"/>
      <color rgb="FFFF0000"/>
      <name val="Calibri"/>
      <family val="2"/>
    </font>
    <font>
      <b/>
      <sz val="8"/>
      <color rgb="FF0D0D0D"/>
      <name val="Calibri"/>
      <family val="2"/>
    </font>
    <font>
      <b/>
      <sz val="6"/>
      <color rgb="FF0D0D0D"/>
      <name val="Calibri"/>
      <family val="2"/>
    </font>
    <font>
      <b/>
      <sz val="5"/>
      <color rgb="FF0D0D0D"/>
      <name val="Calibri"/>
      <family val="2"/>
    </font>
    <font>
      <b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D0D0D"/>
      <name val="Wingdings"/>
      <charset val="2"/>
    </font>
    <font>
      <sz val="8"/>
      <color rgb="FF0D0D0D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D0D0D"/>
      <name val="Wingdings"/>
      <charset val="2"/>
    </font>
    <font>
      <b/>
      <sz val="8"/>
      <color rgb="FF0D0D0D"/>
      <name val="Times New Roman"/>
      <family val="1"/>
    </font>
    <font>
      <b/>
      <sz val="9"/>
      <color rgb="FFC0000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b/>
      <u/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b/>
      <u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34998626667073579"/>
      <name val="Times New Roman"/>
      <family val="1"/>
    </font>
    <font>
      <b/>
      <sz val="9.5"/>
      <color theme="0" tint="-0.34998626667073579"/>
      <name val="Arial"/>
      <family val="2"/>
    </font>
    <font>
      <b/>
      <sz val="10.5"/>
      <color theme="0" tint="-0.34998626667073579"/>
      <name val="Arial"/>
      <family val="2"/>
    </font>
    <font>
      <b/>
      <sz val="10.5"/>
      <color theme="0" tint="-0.34998626667073579"/>
      <name val="Times New Roman"/>
      <family val="1"/>
    </font>
    <font>
      <b/>
      <sz val="9"/>
      <color theme="0" tint="-0.34998626667073579"/>
      <name val="Arial"/>
      <family val="2"/>
    </font>
    <font>
      <b/>
      <sz val="9"/>
      <color theme="0" tint="-0.34998626667073579"/>
      <name val="Times New Roman"/>
      <family val="1"/>
    </font>
    <font>
      <sz val="9"/>
      <color theme="0" tint="-0.34998626667073579"/>
      <name val="Arial"/>
      <family val="2"/>
    </font>
    <font>
      <sz val="11"/>
      <color theme="0" tint="-0.34998626667073579"/>
      <name val="Calibri"/>
      <family val="2"/>
      <charset val="204"/>
    </font>
    <font>
      <b/>
      <sz val="11"/>
      <color theme="0" tint="-0.34998626667073579"/>
      <name val="Calibri"/>
      <family val="2"/>
      <scheme val="minor"/>
    </font>
    <font>
      <b/>
      <sz val="9"/>
      <color theme="0" tint="-0.34998626667073579"/>
      <name val="Arial Unicode MS"/>
      <family val="2"/>
    </font>
    <font>
      <sz val="9"/>
      <color theme="0" tint="-0.34998626667073579"/>
      <name val="Arial Unicode MS"/>
      <family val="2"/>
    </font>
    <font>
      <sz val="10"/>
      <color theme="0" tint="-0.34998626667073579"/>
      <name val="Arial Unicode MS"/>
      <family val="2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6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34998626667073579"/>
      </top>
      <bottom/>
      <diagonal/>
    </border>
    <border>
      <left/>
      <right style="thin">
        <color theme="1" tint="0.499984740745262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499984740745262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medium">
        <color rgb="FF808080"/>
      </bottom>
      <diagonal/>
    </border>
    <border>
      <left style="thin">
        <color theme="1" tint="0.34998626667073579"/>
      </left>
      <right/>
      <top style="medium">
        <color rgb="FF808080"/>
      </top>
      <bottom/>
      <diagonal/>
    </border>
    <border>
      <left style="thin">
        <color theme="1" tint="0.34998626667073579"/>
      </left>
      <right style="medium">
        <color rgb="FF808080"/>
      </right>
      <top style="thin">
        <color theme="1" tint="0.34998626667073579"/>
      </top>
      <bottom style="medium">
        <color rgb="FF808080"/>
      </bottom>
      <diagonal/>
    </border>
    <border>
      <left/>
      <right style="medium">
        <color rgb="FF808080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499984740745262"/>
      </left>
      <right/>
      <top style="thin">
        <color theme="1" tint="0.34998626667073579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rgb="FF000000"/>
      </bottom>
      <diagonal/>
    </border>
    <border>
      <left/>
      <right style="thin">
        <color theme="1" tint="0.499984740745262"/>
      </right>
      <top style="thin">
        <color rgb="FF000000"/>
      </top>
      <bottom style="thin">
        <color rgb="FF000000"/>
      </bottom>
      <diagonal/>
    </border>
    <border>
      <left/>
      <right style="thin">
        <color theme="1" tint="0.499984740745262"/>
      </right>
      <top style="thin">
        <color rgb="FF000000"/>
      </top>
      <bottom/>
      <diagonal/>
    </border>
    <border>
      <left style="thin">
        <color theme="1" tint="0.499984740745262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000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theme="1" tint="0.499984740745262"/>
      </right>
      <top/>
      <bottom/>
      <diagonal/>
    </border>
    <border>
      <left/>
      <right style="thin">
        <color rgb="FF00000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rgb="FF808080"/>
      </right>
      <top style="thin">
        <color theme="1" tint="0.499984740745262"/>
      </top>
      <bottom/>
      <diagonal/>
    </border>
    <border>
      <left style="medium">
        <color rgb="FF808080"/>
      </left>
      <right/>
      <top style="thin">
        <color theme="1" tint="0.499984740745262"/>
      </top>
      <bottom/>
      <diagonal/>
    </border>
    <border>
      <left/>
      <right style="medium">
        <color rgb="FF808080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0" fillId="0" borderId="0" applyFont="0" applyFill="0" applyBorder="0" applyAlignment="0" applyProtection="0"/>
  </cellStyleXfs>
  <cellXfs count="31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2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/>
    </xf>
    <xf numFmtId="0" fontId="0" fillId="0" borderId="6" xfId="0" applyBorder="1"/>
    <xf numFmtId="0" fontId="5" fillId="0" borderId="3" xfId="0" applyFont="1" applyBorder="1" applyAlignment="1" applyProtection="1">
      <alignment horizontal="center" vertical="center"/>
      <protection locked="0"/>
    </xf>
    <xf numFmtId="0" fontId="23" fillId="4" borderId="15" xfId="0" applyFont="1" applyFill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vertical="center"/>
    </xf>
    <xf numFmtId="0" fontId="23" fillId="4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/>
    </xf>
    <xf numFmtId="0" fontId="28" fillId="4" borderId="15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center" vertical="center" wrapText="1"/>
    </xf>
    <xf numFmtId="0" fontId="26" fillId="4" borderId="17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20" fillId="4" borderId="16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26" fillId="0" borderId="16" xfId="0" applyFont="1" applyBorder="1" applyAlignment="1">
      <alignment horizontal="center" vertical="center"/>
    </xf>
    <xf numFmtId="0" fontId="8" fillId="4" borderId="17" xfId="0" applyFont="1" applyFill="1" applyBorder="1" applyAlignment="1">
      <alignment vertical="center"/>
    </xf>
    <xf numFmtId="0" fontId="16" fillId="0" borderId="17" xfId="0" applyFont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right" vertical="center" indent="3"/>
    </xf>
    <xf numFmtId="0" fontId="19" fillId="4" borderId="16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27" fillId="4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vertical="center"/>
    </xf>
    <xf numFmtId="0" fontId="11" fillId="4" borderId="22" xfId="0" applyFont="1" applyFill="1" applyBorder="1" applyAlignment="1">
      <alignment vertical="center"/>
    </xf>
    <xf numFmtId="0" fontId="20" fillId="4" borderId="22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24" fillId="0" borderId="16" xfId="0" applyFont="1" applyBorder="1" applyAlignment="1">
      <alignment vertical="center" wrapText="1"/>
    </xf>
    <xf numFmtId="0" fontId="26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0" fillId="0" borderId="32" xfId="0" applyBorder="1"/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0" fillId="0" borderId="24" xfId="0" applyBorder="1"/>
    <xf numFmtId="2" fontId="26" fillId="4" borderId="16" xfId="0" applyNumberFormat="1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wrapText="1"/>
    </xf>
    <xf numFmtId="164" fontId="31" fillId="7" borderId="0" xfId="1" applyNumberFormat="1" applyFont="1" applyFill="1" applyAlignment="1">
      <alignment horizontal="right"/>
    </xf>
    <xf numFmtId="164" fontId="32" fillId="8" borderId="0" xfId="1" applyNumberFormat="1" applyFont="1" applyFill="1" applyAlignment="1">
      <alignment horizontal="right" vertical="center"/>
    </xf>
    <xf numFmtId="164" fontId="39" fillId="8" borderId="0" xfId="1" applyNumberFormat="1" applyFont="1" applyFill="1" applyAlignment="1">
      <alignment horizontal="right" vertical="center"/>
    </xf>
    <xf numFmtId="164" fontId="40" fillId="7" borderId="0" xfId="1" applyNumberFormat="1" applyFont="1" applyFill="1" applyAlignment="1">
      <alignment horizontal="right"/>
    </xf>
    <xf numFmtId="164" fontId="41" fillId="0" borderId="0" xfId="1" applyNumberFormat="1" applyFont="1" applyAlignment="1">
      <alignment horizontal="right"/>
    </xf>
    <xf numFmtId="0" fontId="33" fillId="0" borderId="0" xfId="0" applyFont="1" applyAlignment="1">
      <alignment horizontal="center"/>
    </xf>
    <xf numFmtId="0" fontId="5" fillId="2" borderId="23" xfId="0" applyFont="1" applyFill="1" applyBorder="1" applyAlignment="1">
      <alignment horizontal="center" vertical="center"/>
    </xf>
    <xf numFmtId="164" fontId="14" fillId="4" borderId="0" xfId="1" applyNumberFormat="1" applyFont="1" applyFill="1" applyAlignment="1">
      <alignment vertical="center" wrapText="1"/>
    </xf>
    <xf numFmtId="0" fontId="0" fillId="0" borderId="46" xfId="0" applyBorder="1"/>
    <xf numFmtId="0" fontId="3" fillId="0" borderId="46" xfId="0" applyFont="1" applyBorder="1" applyAlignment="1">
      <alignment vertical="center" wrapText="1"/>
    </xf>
    <xf numFmtId="0" fontId="22" fillId="4" borderId="46" xfId="0" applyFont="1" applyFill="1" applyBorder="1" applyAlignment="1">
      <alignment vertical="center"/>
    </xf>
    <xf numFmtId="164" fontId="23" fillId="4" borderId="12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5" fillId="8" borderId="45" xfId="0" applyFont="1" applyFill="1" applyBorder="1" applyAlignment="1">
      <alignment horizontal="center" vertical="center"/>
    </xf>
    <xf numFmtId="0" fontId="15" fillId="8" borderId="46" xfId="0" applyFont="1" applyFill="1" applyBorder="1" applyAlignment="1">
      <alignment horizontal="center" vertical="center"/>
    </xf>
    <xf numFmtId="0" fontId="15" fillId="8" borderId="58" xfId="0" applyFont="1" applyFill="1" applyBorder="1" applyAlignment="1">
      <alignment horizontal="center" vertical="center"/>
    </xf>
    <xf numFmtId="164" fontId="19" fillId="4" borderId="12" xfId="1" applyNumberFormat="1" applyFont="1" applyFill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18" fillId="4" borderId="6" xfId="0" applyFont="1" applyFill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12" xfId="1" applyNumberFormat="1" applyFont="1" applyBorder="1" applyAlignment="1">
      <alignment vertical="center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 wrapText="1"/>
    </xf>
    <xf numFmtId="0" fontId="28" fillId="4" borderId="11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2" fontId="26" fillId="4" borderId="8" xfId="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27" fillId="4" borderId="11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6" fillId="0" borderId="59" xfId="0" applyFont="1" applyBorder="1" applyAlignment="1">
      <alignment horizontal="left" vertical="center"/>
    </xf>
    <xf numFmtId="0" fontId="36" fillId="0" borderId="61" xfId="0" applyFont="1" applyBorder="1" applyAlignment="1">
      <alignment horizontal="left" vertical="center"/>
    </xf>
    <xf numFmtId="0" fontId="0" fillId="0" borderId="61" xfId="0" applyBorder="1" applyAlignment="1">
      <alignment horizontal="left"/>
    </xf>
    <xf numFmtId="0" fontId="0" fillId="0" borderId="2" xfId="0" applyBorder="1" applyAlignment="1">
      <alignment horizontal="left"/>
    </xf>
    <xf numFmtId="164" fontId="16" fillId="2" borderId="1" xfId="0" applyNumberFormat="1" applyFont="1" applyFill="1" applyBorder="1" applyAlignment="1">
      <alignment vertical="center"/>
    </xf>
    <xf numFmtId="0" fontId="16" fillId="2" borderId="25" xfId="0" applyFont="1" applyFill="1" applyBorder="1" applyAlignment="1">
      <alignment vertical="center"/>
    </xf>
    <xf numFmtId="0" fontId="5" fillId="2" borderId="65" xfId="0" applyFont="1" applyFill="1" applyBorder="1" applyAlignment="1" applyProtection="1">
      <alignment horizontal="center" vertical="center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9" fillId="4" borderId="9" xfId="0" applyFont="1" applyFill="1" applyBorder="1" applyAlignment="1" applyProtection="1">
      <alignment horizontal="center" vertical="center"/>
      <protection locked="0"/>
    </xf>
    <xf numFmtId="0" fontId="42" fillId="0" borderId="10" xfId="0" applyFont="1" applyBorder="1" applyAlignment="1">
      <alignment horizontal="center"/>
    </xf>
    <xf numFmtId="164" fontId="43" fillId="0" borderId="10" xfId="1" applyNumberFormat="1" applyFont="1" applyBorder="1" applyAlignment="1">
      <alignment horizontal="right"/>
    </xf>
    <xf numFmtId="0" fontId="44" fillId="0" borderId="0" xfId="0" applyFont="1" applyAlignment="1">
      <alignment vertical="center"/>
    </xf>
    <xf numFmtId="0" fontId="44" fillId="0" borderId="0" xfId="0" applyFont="1" applyAlignment="1">
      <alignment vertical="center" wrapText="1"/>
    </xf>
    <xf numFmtId="0" fontId="44" fillId="0" borderId="0" xfId="0" applyFont="1"/>
    <xf numFmtId="0" fontId="45" fillId="0" borderId="0" xfId="0" applyFont="1" applyAlignment="1">
      <alignment horizontal="center"/>
    </xf>
    <xf numFmtId="164" fontId="46" fillId="0" borderId="0" xfId="1" applyNumberFormat="1" applyFont="1" applyAlignment="1">
      <alignment horizontal="right"/>
    </xf>
    <xf numFmtId="0" fontId="44" fillId="0" borderId="0" xfId="0" applyFont="1" applyAlignment="1">
      <alignment horizontal="left" vertical="center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vertical="center" wrapText="1"/>
    </xf>
    <xf numFmtId="0" fontId="47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14" fontId="50" fillId="0" borderId="0" xfId="0" applyNumberFormat="1" applyFont="1" applyAlignment="1">
      <alignment wrapText="1"/>
    </xf>
    <xf numFmtId="0" fontId="51" fillId="0" borderId="0" xfId="0" applyFont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49" fillId="0" borderId="44" xfId="0" applyFont="1" applyBorder="1" applyAlignment="1">
      <alignment vertical="center" wrapText="1"/>
    </xf>
    <xf numFmtId="0" fontId="49" fillId="0" borderId="44" xfId="0" applyFont="1" applyBorder="1" applyAlignment="1">
      <alignment horizontal="left" vertical="center" wrapText="1"/>
    </xf>
    <xf numFmtId="0" fontId="49" fillId="0" borderId="38" xfId="0" applyFont="1" applyBorder="1" applyAlignment="1">
      <alignment horizontal="right" vertical="center" wrapText="1"/>
    </xf>
    <xf numFmtId="14" fontId="49" fillId="0" borderId="47" xfId="0" applyNumberFormat="1" applyFont="1" applyBorder="1" applyAlignment="1">
      <alignment horizontal="left" vertical="center" wrapText="1" indent="1"/>
    </xf>
    <xf numFmtId="14" fontId="49" fillId="0" borderId="48" xfId="0" applyNumberFormat="1" applyFont="1" applyBorder="1" applyAlignment="1">
      <alignment horizontal="left" vertical="center" wrapText="1" indent="1"/>
    </xf>
    <xf numFmtId="14" fontId="49" fillId="0" borderId="49" xfId="0" applyNumberFormat="1" applyFont="1" applyBorder="1" applyAlignment="1">
      <alignment horizontal="left" vertical="center" wrapText="1" indent="1"/>
    </xf>
    <xf numFmtId="0" fontId="55" fillId="0" borderId="0" xfId="0" applyFont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/>
    </xf>
    <xf numFmtId="0" fontId="44" fillId="9" borderId="59" xfId="0" applyFont="1" applyFill="1" applyBorder="1" applyAlignment="1">
      <alignment vertical="center" wrapText="1"/>
    </xf>
    <xf numFmtId="0" fontId="44" fillId="9" borderId="61" xfId="0" applyFont="1" applyFill="1" applyBorder="1" applyAlignment="1">
      <alignment vertical="center" wrapText="1"/>
    </xf>
    <xf numFmtId="0" fontId="44" fillId="9" borderId="2" xfId="0" applyFont="1" applyFill="1" applyBorder="1" applyAlignment="1">
      <alignment vertical="center" wrapText="1"/>
    </xf>
    <xf numFmtId="0" fontId="44" fillId="0" borderId="61" xfId="0" applyFont="1" applyBorder="1" applyAlignment="1">
      <alignment vertical="center" wrapText="1"/>
    </xf>
    <xf numFmtId="0" fontId="44" fillId="0" borderId="2" xfId="0" applyFont="1" applyBorder="1" applyAlignment="1">
      <alignment vertical="center" wrapText="1"/>
    </xf>
    <xf numFmtId="0" fontId="44" fillId="0" borderId="0" xfId="0" applyFont="1" applyAlignment="1">
      <alignment horizontal="left" vertical="center"/>
    </xf>
    <xf numFmtId="0" fontId="62" fillId="0" borderId="0" xfId="0" applyFont="1" applyAlignment="1">
      <alignment horizont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3" fillId="0" borderId="0" xfId="0" applyFont="1" applyBorder="1" applyAlignment="1">
      <alignment vertical="center" wrapText="1"/>
    </xf>
    <xf numFmtId="0" fontId="36" fillId="0" borderId="33" xfId="0" applyFont="1" applyBorder="1" applyAlignment="1">
      <alignment horizontal="left" vertical="center"/>
    </xf>
    <xf numFmtId="0" fontId="36" fillId="0" borderId="34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17" fillId="5" borderId="22" xfId="0" applyFont="1" applyFill="1" applyBorder="1" applyAlignment="1">
      <alignment horizontal="center" vertical="center" textRotation="90"/>
    </xf>
    <xf numFmtId="0" fontId="17" fillId="5" borderId="23" xfId="0" applyFont="1" applyFill="1" applyBorder="1" applyAlignment="1">
      <alignment horizontal="center" vertical="center" textRotation="90"/>
    </xf>
    <xf numFmtId="0" fontId="2" fillId="0" borderId="0" xfId="0" applyFont="1" applyAlignment="1">
      <alignment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3" borderId="28" xfId="0" applyFont="1" applyFill="1" applyBorder="1" applyAlignment="1">
      <alignment horizontal="center" vertical="center" textRotation="90"/>
    </xf>
    <xf numFmtId="0" fontId="7" fillId="3" borderId="22" xfId="0" applyFont="1" applyFill="1" applyBorder="1" applyAlignment="1">
      <alignment horizontal="center" vertical="center" textRotation="90"/>
    </xf>
    <xf numFmtId="0" fontId="7" fillId="3" borderId="23" xfId="0" applyFont="1" applyFill="1" applyBorder="1" applyAlignment="1">
      <alignment horizontal="center" vertical="center" textRotation="90"/>
    </xf>
    <xf numFmtId="0" fontId="26" fillId="0" borderId="18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7" fillId="6" borderId="22" xfId="0" applyFont="1" applyFill="1" applyBorder="1" applyAlignment="1">
      <alignment horizontal="left" vertical="center" wrapText="1" indent="2"/>
    </xf>
    <xf numFmtId="0" fontId="37" fillId="6" borderId="0" xfId="0" applyFont="1" applyFill="1" applyBorder="1" applyAlignment="1">
      <alignment horizontal="left" vertical="center" wrapText="1" indent="2"/>
    </xf>
    <xf numFmtId="0" fontId="37" fillId="6" borderId="16" xfId="0" applyFont="1" applyFill="1" applyBorder="1" applyAlignment="1">
      <alignment horizontal="left" vertical="center" wrapText="1" indent="2"/>
    </xf>
    <xf numFmtId="0" fontId="37" fillId="6" borderId="23" xfId="0" applyFont="1" applyFill="1" applyBorder="1" applyAlignment="1">
      <alignment horizontal="left" vertical="center" wrapText="1" indent="2"/>
    </xf>
    <xf numFmtId="0" fontId="37" fillId="6" borderId="24" xfId="0" applyFont="1" applyFill="1" applyBorder="1" applyAlignment="1">
      <alignment horizontal="left" vertical="center" wrapText="1" indent="2"/>
    </xf>
    <xf numFmtId="0" fontId="37" fillId="6" borderId="17" xfId="0" applyFont="1" applyFill="1" applyBorder="1" applyAlignment="1">
      <alignment horizontal="left" vertical="center" wrapText="1" indent="2"/>
    </xf>
    <xf numFmtId="0" fontId="21" fillId="3" borderId="35" xfId="0" applyFont="1" applyFill="1" applyBorder="1" applyAlignment="1">
      <alignment horizontal="center" vertical="center" textRotation="90"/>
    </xf>
    <xf numFmtId="0" fontId="21" fillId="3" borderId="36" xfId="0" applyFont="1" applyFill="1" applyBorder="1" applyAlignment="1">
      <alignment horizontal="center" vertical="center" textRotation="90"/>
    </xf>
    <xf numFmtId="0" fontId="21" fillId="3" borderId="37" xfId="0" applyFont="1" applyFill="1" applyBorder="1" applyAlignment="1">
      <alignment horizontal="center" vertical="center" textRotation="90"/>
    </xf>
    <xf numFmtId="0" fontId="25" fillId="6" borderId="22" xfId="0" applyFont="1" applyFill="1" applyBorder="1" applyAlignment="1">
      <alignment vertical="center" wrapText="1"/>
    </xf>
    <xf numFmtId="0" fontId="25" fillId="6" borderId="0" xfId="0" applyFont="1" applyFill="1" applyBorder="1" applyAlignment="1">
      <alignment vertical="center" wrapText="1"/>
    </xf>
    <xf numFmtId="0" fontId="25" fillId="6" borderId="16" xfId="0" applyFont="1" applyFill="1" applyBorder="1" applyAlignment="1">
      <alignment vertical="center" wrapText="1"/>
    </xf>
    <xf numFmtId="0" fontId="4" fillId="2" borderId="63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5" fillId="2" borderId="59" xfId="0" applyFont="1" applyFill="1" applyBorder="1" applyAlignment="1">
      <alignment horizontal="center" vertical="center"/>
    </xf>
    <xf numFmtId="0" fontId="15" fillId="2" borderId="6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8" borderId="60" xfId="0" applyFont="1" applyFill="1" applyBorder="1" applyAlignment="1">
      <alignment horizontal="left" vertical="center"/>
    </xf>
    <xf numFmtId="0" fontId="15" fillId="8" borderId="61" xfId="0" applyFont="1" applyFill="1" applyBorder="1" applyAlignment="1">
      <alignment horizontal="left" vertical="center"/>
    </xf>
    <xf numFmtId="0" fontId="15" fillId="8" borderId="2" xfId="0" applyFont="1" applyFill="1" applyBorder="1" applyAlignment="1">
      <alignment horizontal="left" vertical="center"/>
    </xf>
    <xf numFmtId="0" fontId="11" fillId="0" borderId="4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0" fontId="53" fillId="0" borderId="45" xfId="0" applyFont="1" applyBorder="1" applyAlignment="1">
      <alignment horizontal="left" vertical="top" wrapText="1" indent="1"/>
    </xf>
    <xf numFmtId="0" fontId="53" fillId="0" borderId="46" xfId="0" applyFont="1" applyBorder="1" applyAlignment="1">
      <alignment horizontal="left" vertical="top" wrapText="1" indent="1"/>
    </xf>
    <xf numFmtId="0" fontId="53" fillId="0" borderId="12" xfId="0" applyFont="1" applyBorder="1" applyAlignment="1">
      <alignment horizontal="left" vertical="top" wrapText="1" indent="1"/>
    </xf>
    <xf numFmtId="0" fontId="53" fillId="0" borderId="4" xfId="0" applyFont="1" applyBorder="1" applyAlignment="1">
      <alignment horizontal="left" vertical="top" wrapText="1" indent="1"/>
    </xf>
    <xf numFmtId="0" fontId="53" fillId="0" borderId="0" xfId="0" applyFont="1" applyBorder="1" applyAlignment="1">
      <alignment horizontal="left" vertical="top" wrapText="1" indent="1"/>
    </xf>
    <xf numFmtId="0" fontId="53" fillId="0" borderId="3" xfId="0" applyFont="1" applyBorder="1" applyAlignment="1">
      <alignment horizontal="left" vertical="top" wrapText="1" indent="1"/>
    </xf>
    <xf numFmtId="0" fontId="52" fillId="0" borderId="0" xfId="0" applyFont="1" applyAlignment="1">
      <alignment horizontal="center" wrapText="1"/>
    </xf>
    <xf numFmtId="44" fontId="62" fillId="9" borderId="59" xfId="0" applyNumberFormat="1" applyFont="1" applyFill="1" applyBorder="1" applyAlignment="1">
      <alignment horizontal="center" vertical="center" wrapText="1"/>
    </xf>
    <xf numFmtId="0" fontId="62" fillId="9" borderId="2" xfId="0" applyFont="1" applyFill="1" applyBorder="1" applyAlignment="1">
      <alignment horizontal="center" vertical="center" wrapText="1"/>
    </xf>
    <xf numFmtId="0" fontId="60" fillId="0" borderId="55" xfId="0" applyFont="1" applyBorder="1" applyAlignment="1">
      <alignment horizontal="left" vertical="center" wrapText="1"/>
    </xf>
    <xf numFmtId="0" fontId="60" fillId="0" borderId="42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58" fillId="0" borderId="55" xfId="0" applyFont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58" fillId="0" borderId="55" xfId="0" applyFont="1" applyBorder="1" applyAlignment="1">
      <alignment horizontal="left" vertical="center" wrapText="1"/>
    </xf>
    <xf numFmtId="0" fontId="58" fillId="0" borderId="42" xfId="0" applyFont="1" applyBorder="1" applyAlignment="1">
      <alignment horizontal="left" vertical="center" wrapText="1"/>
    </xf>
    <xf numFmtId="0" fontId="58" fillId="0" borderId="56" xfId="0" applyFont="1" applyBorder="1" applyAlignment="1">
      <alignment horizontal="left" vertical="center" wrapText="1"/>
    </xf>
    <xf numFmtId="0" fontId="44" fillId="0" borderId="55" xfId="0" applyFont="1" applyBorder="1" applyAlignment="1">
      <alignment horizontal="left" vertical="center"/>
    </xf>
    <xf numFmtId="0" fontId="44" fillId="0" borderId="56" xfId="0" applyFont="1" applyBorder="1" applyAlignment="1">
      <alignment horizontal="left" vertical="center"/>
    </xf>
    <xf numFmtId="49" fontId="44" fillId="0" borderId="55" xfId="0" applyNumberFormat="1" applyFont="1" applyBorder="1" applyAlignment="1">
      <alignment horizontal="left" vertical="center"/>
    </xf>
    <xf numFmtId="49" fontId="44" fillId="0" borderId="43" xfId="0" applyNumberFormat="1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 wrapText="1" indent="6"/>
    </xf>
    <xf numFmtId="0" fontId="58" fillId="0" borderId="42" xfId="0" applyFont="1" applyBorder="1" applyAlignment="1">
      <alignment horizontal="left" vertical="center" wrapText="1" indent="6"/>
    </xf>
    <xf numFmtId="0" fontId="58" fillId="0" borderId="56" xfId="0" applyFont="1" applyBorder="1" applyAlignment="1">
      <alignment horizontal="left" vertical="center" wrapText="1" indent="6"/>
    </xf>
    <xf numFmtId="165" fontId="61" fillId="0" borderId="55" xfId="0" applyNumberFormat="1" applyFont="1" applyBorder="1" applyAlignment="1">
      <alignment horizontal="center" vertical="center"/>
    </xf>
    <xf numFmtId="165" fontId="61" fillId="0" borderId="56" xfId="0" applyNumberFormat="1" applyFont="1" applyBorder="1" applyAlignment="1">
      <alignment horizontal="center" vertical="center"/>
    </xf>
    <xf numFmtId="0" fontId="44" fillId="0" borderId="43" xfId="0" applyFont="1" applyBorder="1" applyAlignment="1">
      <alignment horizontal="left" vertical="center"/>
    </xf>
    <xf numFmtId="0" fontId="53" fillId="0" borderId="55" xfId="0" applyFont="1" applyBorder="1" applyAlignment="1">
      <alignment horizontal="left" vertical="center" wrapText="1" indent="1"/>
    </xf>
    <xf numFmtId="0" fontId="53" fillId="0" borderId="42" xfId="0" applyFont="1" applyBorder="1" applyAlignment="1">
      <alignment horizontal="left" vertical="center" wrapText="1" indent="1"/>
    </xf>
    <xf numFmtId="0" fontId="53" fillId="0" borderId="56" xfId="0" applyFont="1" applyBorder="1" applyAlignment="1">
      <alignment horizontal="left" vertical="center" wrapText="1" indent="1"/>
    </xf>
    <xf numFmtId="0" fontId="49" fillId="0" borderId="55" xfId="0" applyFont="1" applyBorder="1" applyAlignment="1">
      <alignment horizontal="left" vertical="center" wrapText="1"/>
    </xf>
    <xf numFmtId="0" fontId="49" fillId="0" borderId="56" xfId="0" applyFont="1" applyBorder="1" applyAlignment="1">
      <alignment horizontal="left" vertical="center" wrapText="1"/>
    </xf>
    <xf numFmtId="0" fontId="44" fillId="0" borderId="55" xfId="0" applyFont="1" applyBorder="1" applyAlignment="1">
      <alignment horizontal="left" vertical="center" indent="1"/>
    </xf>
    <xf numFmtId="0" fontId="44" fillId="0" borderId="43" xfId="0" applyFont="1" applyBorder="1" applyAlignment="1">
      <alignment horizontal="left" vertical="center" indent="1"/>
    </xf>
    <xf numFmtId="0" fontId="44" fillId="0" borderId="0" xfId="0" applyFont="1" applyBorder="1" applyAlignment="1">
      <alignment horizontal="left" vertical="center" indent="1"/>
    </xf>
    <xf numFmtId="0" fontId="44" fillId="0" borderId="39" xfId="0" applyFont="1" applyBorder="1" applyAlignment="1">
      <alignment horizontal="left" vertical="center" indent="1"/>
    </xf>
    <xf numFmtId="0" fontId="60" fillId="0" borderId="54" xfId="0" applyFont="1" applyBorder="1" applyAlignment="1">
      <alignment horizontal="left" vertical="center" wrapText="1"/>
    </xf>
    <xf numFmtId="0" fontId="60" fillId="0" borderId="41" xfId="0" applyFont="1" applyBorder="1" applyAlignment="1">
      <alignment horizontal="left" vertical="center" wrapText="1"/>
    </xf>
    <xf numFmtId="44" fontId="61" fillId="0" borderId="55" xfId="0" applyNumberFormat="1" applyFont="1" applyBorder="1" applyAlignment="1">
      <alignment horizontal="center" vertical="center"/>
    </xf>
    <xf numFmtId="44" fontId="61" fillId="0" borderId="56" xfId="0" applyNumberFormat="1" applyFont="1" applyBorder="1" applyAlignment="1">
      <alignment horizontal="center" vertical="center"/>
    </xf>
    <xf numFmtId="0" fontId="48" fillId="0" borderId="50" xfId="0" applyFont="1" applyBorder="1" applyAlignment="1">
      <alignment horizontal="left" vertical="center" wrapText="1"/>
    </xf>
    <xf numFmtId="0" fontId="48" fillId="0" borderId="51" xfId="0" applyFont="1" applyBorder="1" applyAlignment="1">
      <alignment horizontal="left" vertical="center" wrapText="1"/>
    </xf>
    <xf numFmtId="0" fontId="48" fillId="0" borderId="52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/>
    </xf>
    <xf numFmtId="0" fontId="58" fillId="0" borderId="57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 wrapText="1"/>
    </xf>
    <xf numFmtId="0" fontId="58" fillId="0" borderId="52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14" fontId="49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53" fillId="0" borderId="45" xfId="0" applyFont="1" applyBorder="1" applyAlignment="1">
      <alignment horizontal="left" vertical="top" wrapText="1"/>
    </xf>
    <xf numFmtId="0" fontId="53" fillId="0" borderId="46" xfId="0" applyFont="1" applyBorder="1" applyAlignment="1">
      <alignment horizontal="left" vertical="top" wrapText="1"/>
    </xf>
    <xf numFmtId="0" fontId="53" fillId="0" borderId="12" xfId="0" applyFont="1" applyBorder="1" applyAlignment="1">
      <alignment horizontal="left" vertical="top" wrapText="1"/>
    </xf>
    <xf numFmtId="0" fontId="53" fillId="0" borderId="4" xfId="0" applyFont="1" applyBorder="1" applyAlignment="1">
      <alignment horizontal="left" vertical="top" wrapText="1"/>
    </xf>
    <xf numFmtId="0" fontId="53" fillId="0" borderId="0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 wrapText="1"/>
    </xf>
    <xf numFmtId="0" fontId="53" fillId="0" borderId="5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left" vertical="top" wrapText="1"/>
    </xf>
    <xf numFmtId="0" fontId="53" fillId="0" borderId="7" xfId="0" applyFont="1" applyBorder="1" applyAlignment="1">
      <alignment horizontal="left" vertical="top" wrapText="1"/>
    </xf>
    <xf numFmtId="0" fontId="25" fillId="6" borderId="45" xfId="0" applyFont="1" applyFill="1" applyBorder="1" applyAlignment="1">
      <alignment horizontal="left" vertical="center" wrapText="1"/>
    </xf>
    <xf numFmtId="0" fontId="25" fillId="6" borderId="46" xfId="0" applyFont="1" applyFill="1" applyBorder="1" applyAlignment="1">
      <alignment horizontal="left" vertical="center" wrapText="1"/>
    </xf>
    <xf numFmtId="0" fontId="25" fillId="6" borderId="12" xfId="0" applyFont="1" applyFill="1" applyBorder="1" applyAlignment="1">
      <alignment horizontal="left" vertical="center" wrapText="1"/>
    </xf>
    <xf numFmtId="0" fontId="34" fillId="6" borderId="4" xfId="0" applyFont="1" applyFill="1" applyBorder="1" applyAlignment="1">
      <alignment horizontal="left" vertical="center" wrapText="1" indent="2"/>
    </xf>
    <xf numFmtId="0" fontId="34" fillId="6" borderId="0" xfId="0" applyFont="1" applyFill="1" applyBorder="1" applyAlignment="1">
      <alignment horizontal="left" vertical="center" wrapText="1" indent="2"/>
    </xf>
    <xf numFmtId="0" fontId="34" fillId="6" borderId="3" xfId="0" applyFont="1" applyFill="1" applyBorder="1" applyAlignment="1">
      <alignment horizontal="left" vertical="center" wrapText="1" indent="2"/>
    </xf>
    <xf numFmtId="0" fontId="34" fillId="6" borderId="5" xfId="0" applyFont="1" applyFill="1" applyBorder="1" applyAlignment="1">
      <alignment horizontal="left" vertical="center" wrapText="1" indent="2"/>
    </xf>
    <xf numFmtId="0" fontId="34" fillId="6" borderId="6" xfId="0" applyFont="1" applyFill="1" applyBorder="1" applyAlignment="1">
      <alignment horizontal="left" vertical="center" wrapText="1" indent="2"/>
    </xf>
    <xf numFmtId="0" fontId="34" fillId="6" borderId="7" xfId="0" applyFont="1" applyFill="1" applyBorder="1" applyAlignment="1">
      <alignment horizontal="left" vertical="center" wrapText="1" indent="2"/>
    </xf>
    <xf numFmtId="0" fontId="21" fillId="3" borderId="45" xfId="0" applyFont="1" applyFill="1" applyBorder="1" applyAlignment="1">
      <alignment horizontal="center" vertical="center" textRotation="90"/>
    </xf>
    <xf numFmtId="0" fontId="21" fillId="3" borderId="4" xfId="0" applyFont="1" applyFill="1" applyBorder="1" applyAlignment="1">
      <alignment horizontal="center" vertical="center" textRotation="90"/>
    </xf>
    <xf numFmtId="0" fontId="26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>
      <alignment vertical="center"/>
    </xf>
    <xf numFmtId="164" fontId="6" fillId="0" borderId="3" xfId="1" applyNumberFormat="1" applyFont="1" applyBorder="1" applyAlignment="1">
      <alignment vertical="center"/>
    </xf>
    <xf numFmtId="0" fontId="11" fillId="0" borderId="61" xfId="0" applyFont="1" applyBorder="1" applyAlignment="1">
      <alignment horizontal="left" vertical="center" wrapText="1"/>
    </xf>
    <xf numFmtId="0" fontId="17" fillId="5" borderId="45" xfId="0" applyFont="1" applyFill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68" fillId="10" borderId="66" xfId="0" applyFont="1" applyFill="1" applyBorder="1" applyAlignment="1">
      <alignment horizontal="center" vertical="center" wrapText="1"/>
    </xf>
    <xf numFmtId="0" fontId="68" fillId="10" borderId="32" xfId="0" applyFont="1" applyFill="1" applyBorder="1" applyAlignment="1">
      <alignment horizontal="center" vertical="center" wrapText="1"/>
    </xf>
    <xf numFmtId="0" fontId="68" fillId="1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95250</xdr:rowOff>
    </xdr:from>
    <xdr:to>
      <xdr:col>2</xdr:col>
      <xdr:colOff>2630805</xdr:colOff>
      <xdr:row>1</xdr:row>
      <xdr:rowOff>312420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235D8EAB-A834-437A-9364-8FB5BC0EF417}"/>
            </a:ext>
          </a:extLst>
        </xdr:cNvPr>
        <xdr:cNvGrpSpPr/>
      </xdr:nvGrpSpPr>
      <xdr:grpSpPr>
        <a:xfrm>
          <a:off x="409575" y="95250"/>
          <a:ext cx="3221355" cy="550545"/>
          <a:chOff x="222535" y="172040"/>
          <a:chExt cx="9052942" cy="1550465"/>
        </a:xfrm>
      </xdr:grpSpPr>
      <xdr:grpSp>
        <xdr:nvGrpSpPr>
          <xdr:cNvPr id="15" name="Group 14">
            <a:extLst>
              <a:ext uri="{FF2B5EF4-FFF2-40B4-BE49-F238E27FC236}">
                <a16:creationId xmlns:a16="http://schemas.microsoft.com/office/drawing/2014/main" id="{C6838460-8080-4D01-AEA4-E717DDD8AD9C}"/>
              </a:ext>
            </a:extLst>
          </xdr:cNvPr>
          <xdr:cNvGrpSpPr/>
        </xdr:nvGrpSpPr>
        <xdr:grpSpPr>
          <a:xfrm>
            <a:off x="222535" y="172040"/>
            <a:ext cx="9052942" cy="1375771"/>
            <a:chOff x="222535" y="172040"/>
            <a:chExt cx="9052942" cy="1375771"/>
          </a:xfrm>
        </xdr:grpSpPr>
        <xdr:pic>
          <xdr:nvPicPr>
            <xdr:cNvPr id="17" name="Picture 16" descr="Logo&#10;&#10;Description automatically generated">
              <a:extLst>
                <a:ext uri="{FF2B5EF4-FFF2-40B4-BE49-F238E27FC236}">
                  <a16:creationId xmlns:a16="http://schemas.microsoft.com/office/drawing/2014/main" id="{13909584-D575-4276-9DE2-638402739DC5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493" t="11759" r="12370" b="13103"/>
            <a:stretch/>
          </xdr:blipFill>
          <xdr:spPr bwMode="auto">
            <a:xfrm>
              <a:off x="222535" y="209470"/>
              <a:ext cx="1338284" cy="1338341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8" name="Text Box 2">
              <a:extLst>
                <a:ext uri="{FF2B5EF4-FFF2-40B4-BE49-F238E27FC236}">
                  <a16:creationId xmlns:a16="http://schemas.microsoft.com/office/drawing/2014/main" id="{768193A8-3DF5-48B8-8763-1B225DA1C0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67790" y="172040"/>
              <a:ext cx="7507687" cy="80645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0" tIns="0" rIns="0" bIns="0" anchor="t" anchorCtr="0">
              <a:noAutofit/>
            </a:bodyPr>
            <a:lstStyle/>
            <a:p>
              <a:pPr>
                <a:lnSpc>
                  <a:spcPct val="107000"/>
                </a:lnSpc>
                <a:spcAft>
                  <a:spcPts val="800"/>
                </a:spcAft>
              </a:pPr>
              <a:r>
                <a:rPr lang="en-US" sz="1550">
                  <a:effectLst/>
                  <a:latin typeface="Aiglon Pro Wide Demi" panose="020B060504080202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Research and Material</a:t>
              </a:r>
              <a:endParaRPr lang="en-IN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6" name="Text Box 2">
            <a:extLst>
              <a:ext uri="{FF2B5EF4-FFF2-40B4-BE49-F238E27FC236}">
                <a16:creationId xmlns:a16="http://schemas.microsoft.com/office/drawing/2014/main" id="{1B993751-70EE-46C9-88A6-D2121B47C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9315" y="675296"/>
            <a:ext cx="7483643" cy="10472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ctr" anchorCtr="0">
            <a:noAutofit/>
          </a:bodyPr>
          <a:lstStyle/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en-US" sz="1500">
                <a:effectLst/>
                <a:latin typeface="Aiglon Pro Wide Demi" panose="020B06050408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Testing </a:t>
            </a:r>
            <a:r>
              <a:rPr lang="en-US" sz="1500">
                <a:solidFill>
                  <a:srgbClr val="0D0D0D"/>
                </a:solidFill>
                <a:effectLst/>
                <a:latin typeface="Aiglon Pro Wide Demi" panose="020B06050408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Centre  </a:t>
            </a:r>
            <a:r>
              <a:rPr lang="en-US" sz="900">
                <a:solidFill>
                  <a:srgbClr val="0D0D0D"/>
                </a:solidFill>
                <a:effectLst/>
                <a:latin typeface="Aiglon Pro Wide Demi" panose="020B06050408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RMTC</a:t>
            </a:r>
            <a:endParaRPr lang="en-IN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3314</xdr:colOff>
      <xdr:row>54</xdr:row>
      <xdr:rowOff>114610</xdr:rowOff>
    </xdr:from>
    <xdr:ext cx="1183694" cy="1152216"/>
    <xdr:pic>
      <xdr:nvPicPr>
        <xdr:cNvPr id="7" name="Picture 6">
          <a:extLst>
            <a:ext uri="{FF2B5EF4-FFF2-40B4-BE49-F238E27FC236}">
              <a16:creationId xmlns:a16="http://schemas.microsoft.com/office/drawing/2014/main" id="{56A575B4-6758-49AA-803A-C49D5911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489" y="10611160"/>
          <a:ext cx="1183694" cy="1152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57978</xdr:colOff>
      <xdr:row>0</xdr:row>
      <xdr:rowOff>0</xdr:rowOff>
    </xdr:from>
    <xdr:ext cx="4241907" cy="714375"/>
    <xdr:pic>
      <xdr:nvPicPr>
        <xdr:cNvPr id="9" name="Picture 8">
          <a:extLst>
            <a:ext uri="{FF2B5EF4-FFF2-40B4-BE49-F238E27FC236}">
              <a16:creationId xmlns:a16="http://schemas.microsoft.com/office/drawing/2014/main" id="{A2857D8E-D6E3-4A92-9AC7-CBB39A0F9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4241907" cy="714375"/>
        </a:xfrm>
        <a:prstGeom prst="rect">
          <a:avLst/>
        </a:prstGeom>
      </xdr:spPr>
    </xdr:pic>
    <xdr:clientData/>
  </xdr:oneCellAnchor>
  <xdr:twoCellAnchor editAs="oneCell">
    <xdr:from>
      <xdr:col>0</xdr:col>
      <xdr:colOff>231912</xdr:colOff>
      <xdr:row>54</xdr:row>
      <xdr:rowOff>66260</xdr:rowOff>
    </xdr:from>
    <xdr:to>
      <xdr:col>7</xdr:col>
      <xdr:colOff>452645</xdr:colOff>
      <xdr:row>59</xdr:row>
      <xdr:rowOff>112316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7F288E-697F-42A1-8103-0F9F42EF2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1912" y="10601738"/>
          <a:ext cx="3561523" cy="9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workbookViewId="0">
      <selection activeCell="M13" sqref="M13"/>
    </sheetView>
  </sheetViews>
  <sheetFormatPr defaultRowHeight="14.25" customHeight="1" x14ac:dyDescent="0.25"/>
  <cols>
    <col min="1" max="1" width="5.85546875" style="4" customWidth="1"/>
    <col min="2" max="2" width="9.140625" style="10"/>
    <col min="3" max="3" width="72.28515625" customWidth="1"/>
    <col min="4" max="4" width="18.5703125" customWidth="1"/>
    <col min="5" max="5" width="11.28515625" hidden="1" customWidth="1"/>
  </cols>
  <sheetData>
    <row r="1" spans="1:7" ht="26.25" customHeight="1" x14ac:dyDescent="0.25">
      <c r="A1" s="73"/>
      <c r="B1" s="74"/>
      <c r="C1" s="75"/>
      <c r="D1" s="309" t="s">
        <v>82</v>
      </c>
      <c r="E1" s="309"/>
    </row>
    <row r="2" spans="1:7" ht="32.25" customHeight="1" x14ac:dyDescent="0.25">
      <c r="A2" s="76"/>
      <c r="B2" s="77"/>
      <c r="C2" s="78"/>
      <c r="D2" s="310"/>
      <c r="E2" s="310"/>
    </row>
    <row r="3" spans="1:7" ht="17.25" customHeight="1" thickBot="1" x14ac:dyDescent="0.3">
      <c r="A3" s="61"/>
      <c r="B3" s="62">
        <v>1</v>
      </c>
      <c r="C3" s="63" t="s">
        <v>0</v>
      </c>
      <c r="D3" s="308"/>
      <c r="E3" s="308"/>
      <c r="F3" s="1"/>
      <c r="G3" s="3"/>
    </row>
    <row r="4" spans="1:7" ht="14.25" customHeight="1" x14ac:dyDescent="0.25">
      <c r="A4" s="190" t="s">
        <v>2</v>
      </c>
      <c r="B4" s="193">
        <v>1.1000000000000001</v>
      </c>
      <c r="C4" s="64" t="s">
        <v>3</v>
      </c>
      <c r="D4" s="194"/>
      <c r="E4" s="195" t="s">
        <v>5</v>
      </c>
      <c r="F4" s="177"/>
      <c r="G4" s="183"/>
    </row>
    <row r="5" spans="1:7" ht="14.25" customHeight="1" x14ac:dyDescent="0.25">
      <c r="A5" s="191"/>
      <c r="B5" s="185"/>
      <c r="C5" s="65" t="s">
        <v>4</v>
      </c>
      <c r="D5" s="187"/>
      <c r="E5" s="189"/>
      <c r="F5" s="177"/>
      <c r="G5" s="183"/>
    </row>
    <row r="6" spans="1:7" ht="14.25" customHeight="1" x14ac:dyDescent="0.25">
      <c r="A6" s="191"/>
      <c r="B6" s="184">
        <v>1.2</v>
      </c>
      <c r="C6" s="66" t="s">
        <v>6</v>
      </c>
      <c r="D6" s="186"/>
      <c r="E6" s="188" t="s">
        <v>5</v>
      </c>
      <c r="F6" s="177"/>
      <c r="G6" s="183"/>
    </row>
    <row r="7" spans="1:7" ht="14.25" customHeight="1" x14ac:dyDescent="0.25">
      <c r="A7" s="191"/>
      <c r="B7" s="185"/>
      <c r="C7" s="65" t="s">
        <v>7</v>
      </c>
      <c r="D7" s="187"/>
      <c r="E7" s="189"/>
      <c r="F7" s="177"/>
      <c r="G7" s="183"/>
    </row>
    <row r="8" spans="1:7" ht="14.25" customHeight="1" x14ac:dyDescent="0.25">
      <c r="A8" s="191"/>
      <c r="B8" s="184">
        <v>1.3</v>
      </c>
      <c r="C8" s="66" t="s">
        <v>8</v>
      </c>
      <c r="D8" s="186"/>
      <c r="E8" s="188" t="s">
        <v>5</v>
      </c>
      <c r="F8" s="177"/>
      <c r="G8" s="183"/>
    </row>
    <row r="9" spans="1:7" ht="14.25" customHeight="1" x14ac:dyDescent="0.25">
      <c r="A9" s="191"/>
      <c r="B9" s="185"/>
      <c r="C9" s="65" t="s">
        <v>9</v>
      </c>
      <c r="D9" s="187"/>
      <c r="E9" s="189"/>
      <c r="F9" s="177"/>
      <c r="G9" s="183"/>
    </row>
    <row r="10" spans="1:7" ht="14.25" customHeight="1" x14ac:dyDescent="0.25">
      <c r="A10" s="191"/>
      <c r="B10" s="184">
        <v>1.4</v>
      </c>
      <c r="C10" s="70" t="s">
        <v>10</v>
      </c>
      <c r="D10" s="186"/>
      <c r="E10" s="196" t="s">
        <v>5</v>
      </c>
      <c r="F10" s="177"/>
      <c r="G10" s="183"/>
    </row>
    <row r="11" spans="1:7" ht="14.25" customHeight="1" x14ac:dyDescent="0.25">
      <c r="A11" s="191"/>
      <c r="B11" s="185"/>
      <c r="C11" s="65" t="s">
        <v>11</v>
      </c>
      <c r="D11" s="187"/>
      <c r="E11" s="197"/>
      <c r="F11" s="177"/>
      <c r="G11" s="183"/>
    </row>
    <row r="12" spans="1:7" ht="16.5" customHeight="1" x14ac:dyDescent="0.25">
      <c r="A12" s="191"/>
      <c r="B12" s="69">
        <v>1.5</v>
      </c>
      <c r="C12" s="67" t="s">
        <v>12</v>
      </c>
      <c r="D12" s="25"/>
      <c r="E12" s="17" t="s">
        <v>5</v>
      </c>
      <c r="F12" s="1"/>
      <c r="G12" s="3"/>
    </row>
    <row r="13" spans="1:7" ht="16.5" customHeight="1" x14ac:dyDescent="0.25">
      <c r="A13" s="191"/>
      <c r="B13" s="69">
        <v>1.6</v>
      </c>
      <c r="C13" s="68" t="s">
        <v>13</v>
      </c>
      <c r="D13" s="25"/>
      <c r="E13" s="17" t="s">
        <v>5</v>
      </c>
      <c r="F13" s="1"/>
      <c r="G13" s="3"/>
    </row>
    <row r="14" spans="1:7" ht="16.5" customHeight="1" x14ac:dyDescent="0.25">
      <c r="A14" s="191"/>
      <c r="B14" s="69">
        <v>1.7</v>
      </c>
      <c r="C14" s="68" t="s">
        <v>14</v>
      </c>
      <c r="D14" s="25"/>
      <c r="E14" s="17" t="s">
        <v>5</v>
      </c>
      <c r="F14" s="1"/>
      <c r="G14" s="3"/>
    </row>
    <row r="15" spans="1:7" ht="16.5" customHeight="1" x14ac:dyDescent="0.25">
      <c r="A15" s="192"/>
      <c r="B15" s="71">
        <v>1.8</v>
      </c>
      <c r="C15" s="67" t="s">
        <v>46</v>
      </c>
      <c r="D15" s="25"/>
      <c r="E15" s="17" t="s">
        <v>5</v>
      </c>
      <c r="F15" s="1"/>
      <c r="G15" s="3"/>
    </row>
    <row r="16" spans="1:7" ht="14.25" customHeight="1" x14ac:dyDescent="0.25">
      <c r="A16" s="8"/>
      <c r="B16" s="9"/>
      <c r="C16" s="5"/>
      <c r="D16" s="11"/>
      <c r="E16" s="6"/>
      <c r="F16" s="1"/>
      <c r="G16" s="3"/>
    </row>
    <row r="17" spans="1:7" ht="18" customHeight="1" x14ac:dyDescent="0.25">
      <c r="A17" s="57"/>
      <c r="B17" s="57">
        <v>2</v>
      </c>
      <c r="C17" s="58" t="s">
        <v>15</v>
      </c>
      <c r="D17" s="134"/>
      <c r="E17" s="133"/>
      <c r="F17" s="1"/>
      <c r="G17" s="3"/>
    </row>
    <row r="18" spans="1:7" ht="14.25" customHeight="1" x14ac:dyDescent="0.25">
      <c r="A18" s="181" t="s">
        <v>16</v>
      </c>
      <c r="B18" s="50"/>
      <c r="C18" s="53"/>
      <c r="D18" s="135"/>
      <c r="E18" s="48"/>
      <c r="F18" s="1"/>
      <c r="G18" s="3"/>
    </row>
    <row r="19" spans="1:7" ht="14.25" customHeight="1" x14ac:dyDescent="0.25">
      <c r="A19" s="181"/>
      <c r="B19" s="51">
        <v>2.1</v>
      </c>
      <c r="C19" s="54" t="s">
        <v>17</v>
      </c>
      <c r="D19" s="136"/>
      <c r="E19" s="16" t="s">
        <v>5</v>
      </c>
      <c r="F19" s="1"/>
      <c r="G19" s="3"/>
    </row>
    <row r="20" spans="1:7" ht="14.25" customHeight="1" x14ac:dyDescent="0.25">
      <c r="A20" s="181"/>
      <c r="B20" s="51">
        <v>2.2000000000000002</v>
      </c>
      <c r="C20" s="54" t="s">
        <v>18</v>
      </c>
      <c r="D20" s="136"/>
      <c r="E20" s="16" t="s">
        <v>5</v>
      </c>
      <c r="F20" s="1"/>
      <c r="G20" s="3"/>
    </row>
    <row r="21" spans="1:7" ht="14.25" customHeight="1" x14ac:dyDescent="0.25">
      <c r="A21" s="181"/>
      <c r="B21" s="51">
        <v>2.2999999999999998</v>
      </c>
      <c r="C21" s="54" t="s">
        <v>19</v>
      </c>
      <c r="D21" s="103"/>
      <c r="E21" s="16" t="s">
        <v>5</v>
      </c>
      <c r="F21" s="1"/>
      <c r="G21" s="3"/>
    </row>
    <row r="22" spans="1:7" ht="14.25" customHeight="1" x14ac:dyDescent="0.25">
      <c r="A22" s="181"/>
      <c r="B22" s="51">
        <v>2.4</v>
      </c>
      <c r="C22" s="55" t="s">
        <v>20</v>
      </c>
      <c r="D22" s="103"/>
      <c r="E22" s="16" t="s">
        <v>5</v>
      </c>
      <c r="F22" s="1"/>
      <c r="G22" s="3"/>
    </row>
    <row r="23" spans="1:7" ht="14.25" customHeight="1" x14ac:dyDescent="0.25">
      <c r="A23" s="181"/>
      <c r="B23" s="51">
        <v>2.5</v>
      </c>
      <c r="C23" s="54" t="s">
        <v>21</v>
      </c>
      <c r="D23" s="103"/>
      <c r="E23" s="16" t="s">
        <v>5</v>
      </c>
      <c r="F23" s="1"/>
      <c r="G23" s="3"/>
    </row>
    <row r="24" spans="1:7" ht="14.25" customHeight="1" x14ac:dyDescent="0.25">
      <c r="A24" s="182"/>
      <c r="B24" s="52"/>
      <c r="C24" s="56"/>
      <c r="D24" s="137"/>
      <c r="E24" s="49"/>
      <c r="F24" s="1"/>
      <c r="G24" s="3"/>
    </row>
    <row r="25" spans="1:7" ht="14.25" customHeight="1" x14ac:dyDescent="0.25">
      <c r="A25" s="8"/>
      <c r="B25" s="9"/>
      <c r="C25" s="5"/>
      <c r="D25" s="11"/>
      <c r="E25" s="6"/>
      <c r="F25" s="1"/>
      <c r="G25" s="3"/>
    </row>
    <row r="26" spans="1:7" ht="19.5" customHeight="1" x14ac:dyDescent="0.25">
      <c r="A26" s="18"/>
      <c r="B26" s="19">
        <v>3</v>
      </c>
      <c r="C26" s="20" t="s">
        <v>22</v>
      </c>
      <c r="D26" s="21"/>
      <c r="E26" s="22"/>
      <c r="F26" s="1"/>
      <c r="G26" s="3"/>
    </row>
    <row r="27" spans="1:7" ht="14.25" customHeight="1" x14ac:dyDescent="0.25">
      <c r="A27" s="204" t="s">
        <v>23</v>
      </c>
      <c r="B27" s="30"/>
      <c r="C27" s="26"/>
      <c r="D27" s="23"/>
      <c r="E27" s="15"/>
      <c r="F27" s="1"/>
      <c r="G27" s="3"/>
    </row>
    <row r="28" spans="1:7" ht="14.25" customHeight="1" x14ac:dyDescent="0.25">
      <c r="A28" s="205"/>
      <c r="B28" s="31">
        <v>3.1</v>
      </c>
      <c r="C28" s="27" t="s">
        <v>24</v>
      </c>
      <c r="D28" s="24"/>
      <c r="E28" s="16" t="s">
        <v>5</v>
      </c>
      <c r="F28" s="1"/>
      <c r="G28" s="3"/>
    </row>
    <row r="29" spans="1:7" ht="14.25" customHeight="1" x14ac:dyDescent="0.25">
      <c r="A29" s="205"/>
      <c r="B29" s="32">
        <v>3.2</v>
      </c>
      <c r="C29" s="28" t="s">
        <v>25</v>
      </c>
      <c r="D29" s="24"/>
      <c r="E29" s="16" t="s">
        <v>5</v>
      </c>
      <c r="F29" s="1"/>
      <c r="G29" s="3"/>
    </row>
    <row r="30" spans="1:7" ht="14.25" customHeight="1" x14ac:dyDescent="0.25">
      <c r="A30" s="205"/>
      <c r="B30" s="31">
        <v>3.3</v>
      </c>
      <c r="C30" s="27" t="s">
        <v>26</v>
      </c>
      <c r="D30" s="24"/>
      <c r="E30" s="16" t="s">
        <v>5</v>
      </c>
      <c r="F30" s="1"/>
      <c r="G30" s="3"/>
    </row>
    <row r="31" spans="1:7" ht="14.25" customHeight="1" x14ac:dyDescent="0.25">
      <c r="A31" s="206"/>
      <c r="B31" s="33">
        <v>3.4</v>
      </c>
      <c r="C31" s="29" t="s">
        <v>27</v>
      </c>
      <c r="D31" s="25"/>
      <c r="E31" s="17" t="s">
        <v>5</v>
      </c>
      <c r="F31" s="1"/>
      <c r="G31" s="3"/>
    </row>
    <row r="32" spans="1:7" ht="14.25" customHeight="1" x14ac:dyDescent="0.25">
      <c r="A32" s="204" t="s">
        <v>28</v>
      </c>
      <c r="B32" s="34">
        <v>3.5</v>
      </c>
      <c r="C32" s="37" t="s">
        <v>29</v>
      </c>
      <c r="D32" s="40"/>
      <c r="E32" s="41" t="s">
        <v>5</v>
      </c>
      <c r="F32" s="1"/>
      <c r="G32" s="3"/>
    </row>
    <row r="33" spans="1:7" ht="14.25" customHeight="1" x14ac:dyDescent="0.25">
      <c r="A33" s="205"/>
      <c r="B33" s="35">
        <v>3.6</v>
      </c>
      <c r="C33" s="38" t="s">
        <v>30</v>
      </c>
      <c r="D33" s="24"/>
      <c r="E33" s="16" t="s">
        <v>5</v>
      </c>
      <c r="F33" s="1"/>
      <c r="G33" s="3"/>
    </row>
    <row r="34" spans="1:7" ht="14.25" customHeight="1" x14ac:dyDescent="0.25">
      <c r="A34" s="205"/>
      <c r="B34" s="35">
        <v>3.7</v>
      </c>
      <c r="C34" s="38" t="s">
        <v>31</v>
      </c>
      <c r="D34" s="24"/>
      <c r="E34" s="16" t="s">
        <v>5</v>
      </c>
      <c r="F34" s="1"/>
      <c r="G34" s="3"/>
    </row>
    <row r="35" spans="1:7" ht="14.25" customHeight="1" x14ac:dyDescent="0.25">
      <c r="A35" s="206"/>
      <c r="B35" s="36">
        <v>3.8</v>
      </c>
      <c r="C35" s="39" t="s">
        <v>32</v>
      </c>
      <c r="D35" s="25"/>
      <c r="E35" s="17" t="s">
        <v>5</v>
      </c>
      <c r="F35" s="1"/>
      <c r="G35" s="3"/>
    </row>
    <row r="36" spans="1:7" ht="16.5" customHeight="1" x14ac:dyDescent="0.25">
      <c r="A36" s="204" t="s">
        <v>33</v>
      </c>
      <c r="B36" s="31">
        <v>3.9</v>
      </c>
      <c r="C36" s="27" t="s">
        <v>34</v>
      </c>
      <c r="D36" s="24"/>
      <c r="E36" s="16" t="s">
        <v>5</v>
      </c>
      <c r="F36" s="1"/>
      <c r="G36" s="3"/>
    </row>
    <row r="37" spans="1:7" ht="16.5" customHeight="1" x14ac:dyDescent="0.25">
      <c r="A37" s="205"/>
      <c r="B37" s="79">
        <v>3.1</v>
      </c>
      <c r="C37" s="27" t="s">
        <v>35</v>
      </c>
      <c r="D37" s="24"/>
      <c r="E37" s="16" t="s">
        <v>5</v>
      </c>
      <c r="F37" s="1"/>
      <c r="G37" s="3"/>
    </row>
    <row r="38" spans="1:7" ht="16.5" customHeight="1" x14ac:dyDescent="0.25">
      <c r="A38" s="206"/>
      <c r="B38" s="33">
        <v>3.11</v>
      </c>
      <c r="C38" s="29" t="s">
        <v>36</v>
      </c>
      <c r="D38" s="25"/>
      <c r="E38" s="17" t="s">
        <v>5</v>
      </c>
      <c r="F38" s="1"/>
      <c r="G38" s="3"/>
    </row>
    <row r="39" spans="1:7" ht="14.25" customHeight="1" x14ac:dyDescent="0.25">
      <c r="A39" s="204" t="s">
        <v>37</v>
      </c>
      <c r="B39" s="42">
        <v>3.12</v>
      </c>
      <c r="C39" s="27" t="s">
        <v>38</v>
      </c>
      <c r="D39" s="24"/>
      <c r="E39" s="16" t="s">
        <v>5</v>
      </c>
      <c r="F39" s="1"/>
      <c r="G39" s="3"/>
    </row>
    <row r="40" spans="1:7" ht="14.25" customHeight="1" x14ac:dyDescent="0.25">
      <c r="A40" s="205"/>
      <c r="B40" s="42">
        <v>3.13</v>
      </c>
      <c r="C40" s="27" t="s">
        <v>39</v>
      </c>
      <c r="D40" s="24"/>
      <c r="E40" s="16" t="s">
        <v>5</v>
      </c>
      <c r="F40" s="1"/>
      <c r="G40" s="3"/>
    </row>
    <row r="41" spans="1:7" ht="14.25" customHeight="1" x14ac:dyDescent="0.25">
      <c r="A41" s="205"/>
      <c r="B41" s="42">
        <v>3.14</v>
      </c>
      <c r="C41" s="27" t="s">
        <v>40</v>
      </c>
      <c r="D41" s="24"/>
      <c r="E41" s="16" t="s">
        <v>5</v>
      </c>
      <c r="F41" s="1"/>
      <c r="G41" s="3"/>
    </row>
    <row r="42" spans="1:7" ht="14.25" customHeight="1" x14ac:dyDescent="0.25">
      <c r="A42" s="205"/>
      <c r="B42" s="31">
        <v>3.15</v>
      </c>
      <c r="C42" s="27" t="s">
        <v>41</v>
      </c>
      <c r="D42" s="24"/>
      <c r="E42" s="16" t="s">
        <v>5</v>
      </c>
      <c r="F42" s="1"/>
      <c r="G42" s="3"/>
    </row>
    <row r="43" spans="1:7" ht="14.25" customHeight="1" x14ac:dyDescent="0.25">
      <c r="A43" s="206"/>
      <c r="B43" s="33"/>
      <c r="C43" s="43"/>
      <c r="D43" s="44"/>
      <c r="E43" s="17"/>
      <c r="F43" s="1"/>
      <c r="G43" s="3"/>
    </row>
    <row r="44" spans="1:7" ht="14.25" customHeight="1" x14ac:dyDescent="0.25">
      <c r="A44" s="87"/>
      <c r="B44" s="46"/>
      <c r="C44" s="47" t="s">
        <v>42</v>
      </c>
      <c r="D44" s="46"/>
      <c r="E44" s="45"/>
      <c r="F44" s="1"/>
      <c r="G44" s="3"/>
    </row>
    <row r="45" spans="1:7" ht="14.25" customHeight="1" x14ac:dyDescent="0.25">
      <c r="A45" s="207" t="s">
        <v>43</v>
      </c>
      <c r="B45" s="208"/>
      <c r="C45" s="208"/>
      <c r="D45" s="208"/>
      <c r="E45" s="209"/>
      <c r="F45" s="177"/>
      <c r="G45" s="183"/>
    </row>
    <row r="46" spans="1:7" ht="14.25" customHeight="1" x14ac:dyDescent="0.25">
      <c r="A46" s="198" t="s">
        <v>57</v>
      </c>
      <c r="B46" s="199"/>
      <c r="C46" s="199"/>
      <c r="D46" s="199"/>
      <c r="E46" s="200"/>
      <c r="F46" s="177"/>
      <c r="G46" s="183"/>
    </row>
    <row r="47" spans="1:7" ht="14.25" customHeight="1" x14ac:dyDescent="0.25">
      <c r="A47" s="198" t="s">
        <v>58</v>
      </c>
      <c r="B47" s="199"/>
      <c r="C47" s="199"/>
      <c r="D47" s="199"/>
      <c r="E47" s="200"/>
      <c r="F47" s="177"/>
      <c r="G47" s="183"/>
    </row>
    <row r="48" spans="1:7" ht="14.25" customHeight="1" x14ac:dyDescent="0.25">
      <c r="A48" s="201" t="s">
        <v>59</v>
      </c>
      <c r="B48" s="202"/>
      <c r="C48" s="202"/>
      <c r="D48" s="202"/>
      <c r="E48" s="203"/>
      <c r="F48" s="2"/>
      <c r="G48" s="3"/>
    </row>
    <row r="49" spans="1:5" ht="14.25" customHeight="1" x14ac:dyDescent="0.25">
      <c r="A49" s="178" t="s">
        <v>44</v>
      </c>
      <c r="B49" s="179"/>
      <c r="C49" s="179"/>
      <c r="D49" s="179"/>
      <c r="E49" s="180"/>
    </row>
  </sheetData>
  <sheetProtection selectLockedCells="1"/>
  <mergeCells count="34">
    <mergeCell ref="D1:E3"/>
    <mergeCell ref="F10:F11"/>
    <mergeCell ref="G10:G11"/>
    <mergeCell ref="A47:E47"/>
    <mergeCell ref="A48:E48"/>
    <mergeCell ref="F45:F47"/>
    <mergeCell ref="G45:G47"/>
    <mergeCell ref="A27:A31"/>
    <mergeCell ref="A32:A35"/>
    <mergeCell ref="A36:A38"/>
    <mergeCell ref="A39:A43"/>
    <mergeCell ref="A45:E45"/>
    <mergeCell ref="A46:E46"/>
    <mergeCell ref="B6:B7"/>
    <mergeCell ref="D6:D7"/>
    <mergeCell ref="E6:E7"/>
    <mergeCell ref="B10:B11"/>
    <mergeCell ref="D10:D11"/>
    <mergeCell ref="E10:E11"/>
    <mergeCell ref="F6:F7"/>
    <mergeCell ref="A49:E49"/>
    <mergeCell ref="A18:A24"/>
    <mergeCell ref="G6:G7"/>
    <mergeCell ref="B8:B9"/>
    <mergeCell ref="D8:D9"/>
    <mergeCell ref="E8:E9"/>
    <mergeCell ref="F8:F9"/>
    <mergeCell ref="G8:G9"/>
    <mergeCell ref="A4:A15"/>
    <mergeCell ref="B4:B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17721-3DD8-4E81-B156-734042F510C9}">
  <dimension ref="A1:T118"/>
  <sheetViews>
    <sheetView view="pageBreakPreview" zoomScaleNormal="115" zoomScaleSheetLayoutView="100" workbookViewId="0">
      <selection activeCell="X14" sqref="X14:X15"/>
    </sheetView>
  </sheetViews>
  <sheetFormatPr defaultRowHeight="14.25" customHeight="1" x14ac:dyDescent="0.25"/>
  <cols>
    <col min="1" max="1" width="4.85546875" style="4" customWidth="1"/>
    <col min="2" max="2" width="4.5703125" style="10" customWidth="1"/>
    <col min="3" max="3" width="12" customWidth="1"/>
    <col min="4" max="4" width="11.7109375" customWidth="1"/>
    <col min="5" max="5" width="9.28515625" customWidth="1"/>
    <col min="6" max="6" width="5.42578125" customWidth="1"/>
    <col min="7" max="7" width="2.140625" customWidth="1"/>
    <col min="8" max="8" width="12.5703125" customWidth="1"/>
    <col min="9" max="9" width="13.7109375" customWidth="1"/>
    <col min="10" max="10" width="9.7109375" customWidth="1"/>
    <col min="11" max="11" width="9.42578125" customWidth="1"/>
    <col min="12" max="15" width="0" hidden="1" customWidth="1"/>
    <col min="16" max="16" width="1.140625" customWidth="1"/>
    <col min="18" max="18" width="7.7109375" style="86" customWidth="1"/>
    <col min="19" max="19" width="9.140625" style="85" customWidth="1"/>
  </cols>
  <sheetData>
    <row r="1" spans="1:20" ht="26.25" customHeight="1" x14ac:dyDescent="0.25">
      <c r="A1" s="73"/>
      <c r="B1" s="74"/>
      <c r="C1" s="75"/>
      <c r="D1" s="75"/>
      <c r="E1" s="75"/>
      <c r="F1" s="75"/>
      <c r="G1" s="75"/>
      <c r="H1" s="75"/>
    </row>
    <row r="2" spans="1:20" ht="28.5" customHeight="1" x14ac:dyDescent="0.25">
      <c r="A2" s="76"/>
      <c r="B2" s="59"/>
      <c r="C2" s="60"/>
      <c r="D2" s="60"/>
      <c r="E2" s="60"/>
      <c r="F2" s="60"/>
      <c r="G2" s="60"/>
      <c r="H2" s="60"/>
    </row>
    <row r="3" spans="1:20" ht="11.25" customHeight="1" x14ac:dyDescent="0.25">
      <c r="A3" s="127"/>
      <c r="B3" s="59"/>
      <c r="C3" s="60"/>
      <c r="D3" s="60"/>
      <c r="E3" s="60"/>
      <c r="F3" s="60"/>
      <c r="G3" s="60"/>
      <c r="H3" s="60"/>
    </row>
    <row r="4" spans="1:20" ht="15" customHeight="1" x14ac:dyDescent="0.25">
      <c r="A4" s="127"/>
      <c r="B4" s="59"/>
      <c r="C4" s="60"/>
      <c r="D4" s="60"/>
      <c r="E4" s="60"/>
      <c r="F4" s="60"/>
      <c r="G4" s="60"/>
      <c r="H4" s="60"/>
      <c r="R4" s="80" t="s">
        <v>47</v>
      </c>
      <c r="S4" s="83" t="s">
        <v>45</v>
      </c>
      <c r="T4" s="82" t="s">
        <v>52</v>
      </c>
    </row>
    <row r="5" spans="1:20" ht="22.5" customHeight="1" thickBot="1" x14ac:dyDescent="0.3">
      <c r="A5" s="120"/>
      <c r="B5" s="121">
        <v>1</v>
      </c>
      <c r="C5" s="210" t="s">
        <v>0</v>
      </c>
      <c r="D5" s="211"/>
      <c r="E5" s="211"/>
      <c r="F5" s="211"/>
      <c r="G5" s="211"/>
      <c r="H5" s="211"/>
      <c r="I5" s="211"/>
      <c r="J5" s="122" t="s">
        <v>60</v>
      </c>
      <c r="K5" s="123" t="s">
        <v>1</v>
      </c>
      <c r="L5" s="1"/>
      <c r="M5" s="1"/>
      <c r="N5" s="1"/>
      <c r="O5" s="1"/>
      <c r="P5" s="1"/>
      <c r="Q5" s="7"/>
      <c r="S5" s="84" t="s">
        <v>51</v>
      </c>
      <c r="T5" s="81" t="s">
        <v>53</v>
      </c>
    </row>
    <row r="6" spans="1:20" ht="14.25" customHeight="1" x14ac:dyDescent="0.25">
      <c r="A6" s="190" t="s">
        <v>2</v>
      </c>
      <c r="B6" s="298">
        <v>1.1000000000000001</v>
      </c>
      <c r="C6" s="212" t="s">
        <v>3</v>
      </c>
      <c r="D6" s="212"/>
      <c r="E6" s="212"/>
      <c r="F6" s="212"/>
      <c r="G6" s="212"/>
      <c r="H6" s="212"/>
      <c r="I6" s="212"/>
      <c r="J6" s="300"/>
      <c r="K6" s="302" t="str">
        <f>IF(AND($S$5="Y",$T$5="N",J6="Y"),R6*S6,IF(AND($S$5="Y",$T$5="Y",J6="Y"),R6*S6*3,IF(AND($S$5="N",$T$5="N",J6="Y"),R6*S6*1.25,IF(AND($S$5="N",$T$5="Y",J6="Y"),R6*S6*4,""))))</f>
        <v/>
      </c>
      <c r="L6" s="72"/>
      <c r="M6" s="72"/>
      <c r="N6" s="72"/>
      <c r="O6" s="72"/>
      <c r="P6" s="72"/>
      <c r="Q6" s="183"/>
      <c r="R6" s="138">
        <v>1</v>
      </c>
      <c r="S6" s="139">
        <v>14500</v>
      </c>
    </row>
    <row r="7" spans="1:20" ht="14.25" customHeight="1" x14ac:dyDescent="0.25">
      <c r="A7" s="191"/>
      <c r="B7" s="299"/>
      <c r="C7" s="213" t="s">
        <v>4</v>
      </c>
      <c r="D7" s="213"/>
      <c r="E7" s="213"/>
      <c r="F7" s="213"/>
      <c r="G7" s="213"/>
      <c r="H7" s="213"/>
      <c r="I7" s="213"/>
      <c r="J7" s="301"/>
      <c r="K7" s="303"/>
      <c r="L7" s="72"/>
      <c r="M7" s="72"/>
      <c r="N7" s="72"/>
      <c r="O7" s="72"/>
      <c r="P7" s="72"/>
      <c r="Q7" s="183"/>
      <c r="R7" s="138"/>
      <c r="S7" s="139"/>
    </row>
    <row r="8" spans="1:20" ht="14.25" customHeight="1" x14ac:dyDescent="0.25">
      <c r="A8" s="191"/>
      <c r="B8" s="298">
        <v>1.2</v>
      </c>
      <c r="C8" s="212" t="s">
        <v>6</v>
      </c>
      <c r="D8" s="212"/>
      <c r="E8" s="212"/>
      <c r="F8" s="212"/>
      <c r="G8" s="212"/>
      <c r="H8" s="212"/>
      <c r="I8" s="212"/>
      <c r="J8" s="300"/>
      <c r="K8" s="302" t="str">
        <f>IF(AND($S$5="Y",$T$5="N",J8="Y"),R8*S8,IF(AND($S$5="Y",$T$5="Y",J8="Y"),R8*S8*3,IF(AND($S$5="N",$T$5="N",J8="Y"),R8*S8*1.25,IF(AND($S$5="N",$T$5="Y",J8="Y"),R8*S8*4,""))))</f>
        <v/>
      </c>
      <c r="L8" s="72"/>
      <c r="M8" s="72"/>
      <c r="N8" s="72"/>
      <c r="O8" s="72"/>
      <c r="P8" s="72"/>
      <c r="Q8" s="183"/>
      <c r="R8" s="138">
        <v>1</v>
      </c>
      <c r="S8" s="139">
        <v>12500</v>
      </c>
    </row>
    <row r="9" spans="1:20" ht="14.25" customHeight="1" x14ac:dyDescent="0.25">
      <c r="A9" s="191"/>
      <c r="B9" s="299"/>
      <c r="C9" s="213" t="s">
        <v>7</v>
      </c>
      <c r="D9" s="213"/>
      <c r="E9" s="213"/>
      <c r="F9" s="213"/>
      <c r="G9" s="213"/>
      <c r="H9" s="213"/>
      <c r="I9" s="213"/>
      <c r="J9" s="301"/>
      <c r="K9" s="303"/>
      <c r="L9" s="72"/>
      <c r="M9" s="72"/>
      <c r="N9" s="72"/>
      <c r="O9" s="72"/>
      <c r="P9" s="72"/>
      <c r="Q9" s="183"/>
      <c r="R9" s="138"/>
      <c r="S9" s="139"/>
    </row>
    <row r="10" spans="1:20" ht="14.25" customHeight="1" x14ac:dyDescent="0.25">
      <c r="A10" s="191"/>
      <c r="B10" s="298">
        <v>1.3</v>
      </c>
      <c r="C10" s="212" t="s">
        <v>8</v>
      </c>
      <c r="D10" s="212"/>
      <c r="E10" s="212"/>
      <c r="F10" s="212"/>
      <c r="G10" s="212"/>
      <c r="H10" s="212"/>
      <c r="I10" s="212"/>
      <c r="J10" s="300"/>
      <c r="K10" s="302" t="str">
        <f>IF(AND($S$5="Y",$T$5="N",J10="Y"),R10*S10,IF(AND($S$5="Y",$T$5="Y",J10="Y"),R10*S10*3,IF(AND($S$5="N",$T$5="N",J10="Y"),R10*S10*1.25,IF(AND($S$5="N",$T$5="Y",J10="Y"),R10*S10*4,""))))</f>
        <v/>
      </c>
      <c r="L10" s="72"/>
      <c r="M10" s="72"/>
      <c r="N10" s="72"/>
      <c r="O10" s="72"/>
      <c r="P10" s="72"/>
      <c r="Q10" s="183"/>
      <c r="R10" s="138">
        <v>1</v>
      </c>
      <c r="S10" s="139">
        <v>12500</v>
      </c>
    </row>
    <row r="11" spans="1:20" ht="14.25" customHeight="1" x14ac:dyDescent="0.25">
      <c r="A11" s="191"/>
      <c r="B11" s="299"/>
      <c r="C11" s="213" t="s">
        <v>9</v>
      </c>
      <c r="D11" s="213"/>
      <c r="E11" s="213"/>
      <c r="F11" s="213"/>
      <c r="G11" s="213"/>
      <c r="H11" s="213"/>
      <c r="I11" s="213"/>
      <c r="J11" s="301"/>
      <c r="K11" s="303"/>
      <c r="L11" s="72"/>
      <c r="M11" s="72"/>
      <c r="N11" s="72"/>
      <c r="O11" s="72"/>
      <c r="P11" s="72"/>
      <c r="Q11" s="183"/>
      <c r="R11" s="138"/>
      <c r="S11" s="139"/>
    </row>
    <row r="12" spans="1:20" ht="14.25" customHeight="1" x14ac:dyDescent="0.25">
      <c r="A12" s="191"/>
      <c r="B12" s="298">
        <v>1.4</v>
      </c>
      <c r="C12" s="212" t="s">
        <v>10</v>
      </c>
      <c r="D12" s="212"/>
      <c r="E12" s="212"/>
      <c r="F12" s="212"/>
      <c r="G12" s="212"/>
      <c r="H12" s="212"/>
      <c r="I12" s="212"/>
      <c r="J12" s="300"/>
      <c r="K12" s="302" t="str">
        <f>IF(AND($S$5="Y",$T$5="N",J12="Y"),R12*S12,IF(AND($S$5="Y",$T$5="Y",J12="Y"),R12*S12*3,IF(AND($S$5="N",$T$5="N",J12="Y"),R12*S12*1.25,IF(AND($S$5="N",$T$5="Y",J12="Y"),R12*S12*4,""))))</f>
        <v/>
      </c>
      <c r="L12" s="72"/>
      <c r="M12" s="72"/>
      <c r="N12" s="72"/>
      <c r="O12" s="72"/>
      <c r="P12" s="72"/>
      <c r="Q12" s="183"/>
      <c r="R12" s="138">
        <v>1</v>
      </c>
      <c r="S12" s="139">
        <v>47500</v>
      </c>
    </row>
    <row r="13" spans="1:20" ht="14.25" customHeight="1" x14ac:dyDescent="0.25">
      <c r="A13" s="191"/>
      <c r="B13" s="299"/>
      <c r="C13" s="213" t="s">
        <v>11</v>
      </c>
      <c r="D13" s="213"/>
      <c r="E13" s="213"/>
      <c r="F13" s="213"/>
      <c r="G13" s="213"/>
      <c r="H13" s="213"/>
      <c r="I13" s="213"/>
      <c r="J13" s="301"/>
      <c r="K13" s="303"/>
      <c r="L13" s="72"/>
      <c r="M13" s="72"/>
      <c r="N13" s="72"/>
      <c r="O13" s="72"/>
      <c r="P13" s="72"/>
      <c r="Q13" s="183"/>
      <c r="R13" s="138"/>
      <c r="S13" s="139"/>
    </row>
    <row r="14" spans="1:20" ht="16.5" customHeight="1" x14ac:dyDescent="0.25">
      <c r="A14" s="191"/>
      <c r="B14" s="112">
        <v>1.5</v>
      </c>
      <c r="C14" s="222" t="s">
        <v>12</v>
      </c>
      <c r="D14" s="222"/>
      <c r="E14" s="222"/>
      <c r="F14" s="222"/>
      <c r="G14" s="222"/>
      <c r="H14" s="222"/>
      <c r="I14" s="222"/>
      <c r="J14" s="104"/>
      <c r="K14" s="101" t="str">
        <f>IF(AND($S$5="Y",$T$5="N",J14="Y"),R14*S14,IF(AND($S$5="Y",$T$5="Y",J14="Y"),R14*S14*3,IF(AND($S$5="N",$T$5="N",J14="Y"),R14*S14*1.25,IF(AND($S$5="N",$T$5="Y",J14="Y"),R14*S14*4,""))))</f>
        <v/>
      </c>
      <c r="L14" s="1"/>
      <c r="M14" s="1"/>
      <c r="N14" s="1"/>
      <c r="O14" s="1"/>
      <c r="P14" s="1"/>
      <c r="Q14" s="7"/>
      <c r="R14" s="138">
        <v>1</v>
      </c>
      <c r="S14" s="139">
        <v>14500</v>
      </c>
    </row>
    <row r="15" spans="1:20" ht="16.5" customHeight="1" x14ac:dyDescent="0.25">
      <c r="A15" s="191"/>
      <c r="B15" s="112">
        <v>1.6</v>
      </c>
      <c r="C15" s="222" t="s">
        <v>13</v>
      </c>
      <c r="D15" s="222"/>
      <c r="E15" s="222"/>
      <c r="F15" s="222"/>
      <c r="G15" s="222"/>
      <c r="H15" s="222"/>
      <c r="I15" s="222"/>
      <c r="J15" s="104"/>
      <c r="K15" s="101" t="str">
        <f>IF(AND($S$5="Y",$T$5="N",J15="Y"),R15*S15,IF(AND($S$5="Y",$T$5="Y",J15="Y"),R15*S15*3,IF(AND($S$5="N",$T$5="N",J15="Y"),R15*S15*1.25,IF(AND($S$5="N",$T$5="Y",J15="Y"),R15*S15*4,""))))</f>
        <v/>
      </c>
      <c r="L15" s="1"/>
      <c r="M15" s="1"/>
      <c r="N15" s="1"/>
      <c r="O15" s="1"/>
      <c r="P15" s="1"/>
      <c r="Q15" s="7"/>
      <c r="R15" s="138">
        <v>1</v>
      </c>
      <c r="S15" s="139">
        <v>4500</v>
      </c>
    </row>
    <row r="16" spans="1:20" ht="16.5" customHeight="1" x14ac:dyDescent="0.25">
      <c r="A16" s="191"/>
      <c r="B16" s="112">
        <v>1.7</v>
      </c>
      <c r="C16" s="222" t="s">
        <v>61</v>
      </c>
      <c r="D16" s="222"/>
      <c r="E16" s="222"/>
      <c r="F16" s="222"/>
      <c r="G16" s="222"/>
      <c r="H16" s="222"/>
      <c r="I16" s="222"/>
      <c r="J16" s="104"/>
      <c r="K16" s="101" t="str">
        <f>IF(AND($S$5="Y",$T$5="N",J16="Y"),R16*S16,IF(AND($S$5="Y",$T$5="Y",J16="Y"),R16*S16*3,IF(AND($S$5="N",$T$5="N",J16="Y"),R16*S16*1.25,IF(AND($S$5="N",$T$5="Y",J16="Y"),R16*S16*4,""))))</f>
        <v/>
      </c>
      <c r="L16" s="1"/>
      <c r="M16" s="1"/>
      <c r="N16" s="1"/>
      <c r="O16" s="1"/>
      <c r="P16" s="1"/>
      <c r="Q16" s="7"/>
      <c r="R16" s="138">
        <v>1</v>
      </c>
      <c r="S16" s="139">
        <v>18500</v>
      </c>
    </row>
    <row r="17" spans="1:19" ht="16.5" customHeight="1" x14ac:dyDescent="0.25">
      <c r="A17" s="192"/>
      <c r="B17" s="126">
        <v>1.8</v>
      </c>
      <c r="C17" s="304" t="s">
        <v>46</v>
      </c>
      <c r="D17" s="304"/>
      <c r="E17" s="304"/>
      <c r="F17" s="304"/>
      <c r="G17" s="304"/>
      <c r="H17" s="304"/>
      <c r="I17" s="304"/>
      <c r="J17" s="125"/>
      <c r="K17" s="124" t="str">
        <f>IF(AND($S$5="Y",$T$5="N",J17="Y"),R17*S17,IF(AND($S$5="Y",$T$5="Y",J17="Y"),R17*S17*3,IF(AND($S$5="N",$T$5="N",J17="Y"),R17*S17*1.25,IF(AND($S$5="N",$T$5="Y",J17="Y"),R17*S17*4,""))))</f>
        <v/>
      </c>
      <c r="L17" s="1"/>
      <c r="M17" s="1"/>
      <c r="N17" s="1"/>
      <c r="O17" s="1"/>
      <c r="P17" s="1"/>
      <c r="Q17" s="7"/>
      <c r="R17" s="138">
        <v>1</v>
      </c>
      <c r="S17" s="139">
        <v>4000</v>
      </c>
    </row>
    <row r="18" spans="1:19" ht="14.25" customHeight="1" x14ac:dyDescent="0.25">
      <c r="A18" s="8"/>
      <c r="B18" s="9"/>
      <c r="C18" s="5"/>
      <c r="D18" s="5"/>
      <c r="G18" s="1"/>
      <c r="H18" s="1"/>
      <c r="I18" s="1"/>
      <c r="J18" s="11"/>
      <c r="K18" s="88"/>
      <c r="L18" s="1"/>
      <c r="M18" s="1"/>
      <c r="N18" s="1"/>
      <c r="O18" s="1"/>
      <c r="P18" s="1"/>
      <c r="Q18" s="7"/>
      <c r="R18" s="138"/>
      <c r="S18" s="139"/>
    </row>
    <row r="19" spans="1:19" ht="18" customHeight="1" x14ac:dyDescent="0.25">
      <c r="A19" s="94"/>
      <c r="B19" s="96">
        <v>2</v>
      </c>
      <c r="C19" s="219" t="s">
        <v>15</v>
      </c>
      <c r="D19" s="220"/>
      <c r="E19" s="220"/>
      <c r="F19" s="220"/>
      <c r="G19" s="220"/>
      <c r="H19" s="220"/>
      <c r="I19" s="220"/>
      <c r="J19" s="220"/>
      <c r="K19" s="221"/>
      <c r="L19" s="1"/>
      <c r="M19" s="1"/>
      <c r="N19" s="1"/>
      <c r="O19" s="1"/>
      <c r="P19" s="1"/>
      <c r="Q19" s="7"/>
      <c r="R19" s="138"/>
      <c r="S19" s="139"/>
    </row>
    <row r="20" spans="1:19" ht="14.25" customHeight="1" x14ac:dyDescent="0.25">
      <c r="A20" s="305" t="s">
        <v>16</v>
      </c>
      <c r="B20" s="118"/>
      <c r="C20" s="222"/>
      <c r="D20" s="222"/>
      <c r="E20" s="222"/>
      <c r="F20" s="222"/>
      <c r="G20" s="222"/>
      <c r="H20" s="222"/>
      <c r="I20" s="223"/>
      <c r="J20" s="115"/>
      <c r="K20" s="97"/>
      <c r="L20" s="1"/>
      <c r="M20" s="1"/>
      <c r="N20" s="1"/>
      <c r="O20" s="1"/>
      <c r="P20" s="1"/>
      <c r="Q20" s="7"/>
      <c r="R20" s="138"/>
      <c r="S20" s="139"/>
    </row>
    <row r="21" spans="1:19" ht="14.25" customHeight="1" x14ac:dyDescent="0.25">
      <c r="A21" s="306"/>
      <c r="B21" s="113">
        <v>2.1</v>
      </c>
      <c r="C21" s="214" t="s">
        <v>17</v>
      </c>
      <c r="D21" s="214"/>
      <c r="E21" s="214"/>
      <c r="F21" s="214"/>
      <c r="G21" s="214"/>
      <c r="H21" s="214"/>
      <c r="I21" s="215"/>
      <c r="J21" s="14"/>
      <c r="K21" s="98" t="str">
        <f>IF(AND($S$5="Y",$T$5="N",J21="Y"),R21*S21,IF(AND($S$5="Y",$T$5="Y",J21="Y"),R21*S21*3,IF(AND($S$5="N",$T$5="N",J21="Y"),R21*S21*1.25,IF(AND($S$5="N",$T$5="Y",J21="Y"),R21*S21*4,""))))</f>
        <v/>
      </c>
      <c r="L21" s="1"/>
      <c r="M21" s="1"/>
      <c r="N21" s="1"/>
      <c r="O21" s="1"/>
      <c r="P21" s="1"/>
      <c r="Q21" s="7"/>
      <c r="R21" s="138">
        <v>1</v>
      </c>
      <c r="S21" s="139">
        <v>14500</v>
      </c>
    </row>
    <row r="22" spans="1:19" ht="14.25" customHeight="1" x14ac:dyDescent="0.25">
      <c r="A22" s="306"/>
      <c r="B22" s="113">
        <v>2.2000000000000002</v>
      </c>
      <c r="C22" s="214" t="s">
        <v>49</v>
      </c>
      <c r="D22" s="214"/>
      <c r="E22" s="214"/>
      <c r="F22" s="214"/>
      <c r="G22" s="214"/>
      <c r="H22" s="214"/>
      <c r="I22" s="215"/>
      <c r="J22" s="14"/>
      <c r="K22" s="98" t="str">
        <f>IF(AND($S$5="Y",$T$5="N",J22="Y"),R22*S22,IF(AND($S$5="Y",$T$5="Y",J22="Y"),R22*S22*3,IF(AND($S$5="N",$T$5="N",J22="Y"),R22*S22*1.25,IF(AND($S$5="N",$T$5="Y",J22="Y"),R22*S22*4,""))))</f>
        <v/>
      </c>
      <c r="L22" s="1"/>
      <c r="M22" s="1"/>
      <c r="N22" s="1"/>
      <c r="O22" s="1"/>
      <c r="P22" s="1"/>
      <c r="Q22" s="7"/>
      <c r="R22" s="138">
        <v>1</v>
      </c>
      <c r="S22" s="139">
        <v>1200</v>
      </c>
    </row>
    <row r="23" spans="1:19" ht="14.25" customHeight="1" x14ac:dyDescent="0.25">
      <c r="A23" s="306"/>
      <c r="B23" s="113">
        <v>2.2999999999999998</v>
      </c>
      <c r="C23" s="214" t="s">
        <v>19</v>
      </c>
      <c r="D23" s="214"/>
      <c r="E23" s="214"/>
      <c r="F23" s="214"/>
      <c r="G23" s="214"/>
      <c r="H23" s="214"/>
      <c r="I23" s="215"/>
      <c r="J23" s="14"/>
      <c r="K23" s="98" t="str">
        <f>IF(AND($S$5="Y",$T$5="N",J23="Y"),R23*S23,IF(AND($S$5="Y",$T$5="Y",J23="Y"),R23*S23*3,IF(AND($S$5="N",$T$5="N",J23="Y"),R23*S23*1.25,IF(AND($S$5="N",$T$5="Y",J23="Y"),R23*S23*4,""))))</f>
        <v/>
      </c>
      <c r="L23" s="1"/>
      <c r="M23" s="1"/>
      <c r="N23" s="1"/>
      <c r="O23" s="1"/>
      <c r="P23" s="1"/>
      <c r="Q23" s="7"/>
      <c r="R23" s="138">
        <v>1</v>
      </c>
      <c r="S23" s="139">
        <v>800</v>
      </c>
    </row>
    <row r="24" spans="1:19" ht="14.25" customHeight="1" x14ac:dyDescent="0.25">
      <c r="A24" s="306"/>
      <c r="B24" s="113">
        <v>2.4</v>
      </c>
      <c r="C24" s="214" t="s">
        <v>48</v>
      </c>
      <c r="D24" s="214"/>
      <c r="E24" s="214"/>
      <c r="F24" s="214"/>
      <c r="G24" s="214"/>
      <c r="H24" s="214"/>
      <c r="I24" s="215"/>
      <c r="J24" s="14"/>
      <c r="K24" s="98" t="str">
        <f>IF(AND($S$5="Y",$T$5="N",J24="Y"),R24*S24,IF(AND($S$5="Y",$T$5="Y",J24="Y"),R24*S24*3,IF(AND($S$5="N",$T$5="N",J24="Y"),R24*S24*1.25,IF(AND($S$5="N",$T$5="Y",J24="Y"),R24*S24*4,""))))</f>
        <v/>
      </c>
      <c r="L24" s="1"/>
      <c r="M24" s="1"/>
      <c r="N24" s="1"/>
      <c r="O24" s="1"/>
      <c r="P24" s="1"/>
      <c r="Q24" s="7"/>
      <c r="R24" s="138">
        <v>4</v>
      </c>
      <c r="S24" s="139">
        <v>2000</v>
      </c>
    </row>
    <row r="25" spans="1:19" ht="14.25" customHeight="1" x14ac:dyDescent="0.25">
      <c r="A25" s="306"/>
      <c r="B25" s="113">
        <v>2.5</v>
      </c>
      <c r="C25" s="214" t="s">
        <v>50</v>
      </c>
      <c r="D25" s="214"/>
      <c r="E25" s="214"/>
      <c r="F25" s="214"/>
      <c r="G25" s="214"/>
      <c r="H25" s="214"/>
      <c r="I25" s="215"/>
      <c r="J25" s="14"/>
      <c r="K25" s="98" t="str">
        <f>IF(AND($S$5="Y",$T$5="N",J25="Y"),R25*S25,IF(AND($S$5="Y",$T$5="Y",J25="Y"),R25*S25*3,IF(AND($S$5="N",$T$5="N",J25="Y"),R25*S25*1.25,IF(AND($S$5="N",$T$5="Y",J25="Y"),R25*S25*4,""))))</f>
        <v/>
      </c>
      <c r="L25" s="1"/>
      <c r="M25" s="1"/>
      <c r="N25" s="1"/>
      <c r="O25" s="1"/>
      <c r="P25" s="1"/>
      <c r="Q25" s="7"/>
      <c r="R25" s="138">
        <v>1</v>
      </c>
      <c r="S25" s="139"/>
    </row>
    <row r="26" spans="1:19" ht="14.25" customHeight="1" x14ac:dyDescent="0.25">
      <c r="A26" s="307"/>
      <c r="B26" s="119"/>
      <c r="C26" s="99"/>
      <c r="D26" s="99"/>
      <c r="E26" s="13"/>
      <c r="F26" s="13"/>
      <c r="G26" s="93"/>
      <c r="H26" s="93"/>
      <c r="I26" s="117"/>
      <c r="J26" s="116"/>
      <c r="K26" s="100"/>
      <c r="L26" s="1"/>
      <c r="M26" s="1"/>
      <c r="N26" s="1"/>
      <c r="O26" s="1"/>
      <c r="P26" s="1"/>
      <c r="Q26" s="7"/>
      <c r="R26" s="138"/>
      <c r="S26" s="139"/>
    </row>
    <row r="27" spans="1:19" ht="14.25" customHeight="1" x14ac:dyDescent="0.25">
      <c r="A27" s="8"/>
      <c r="B27" s="9"/>
      <c r="C27" s="5"/>
      <c r="D27" s="5"/>
      <c r="G27" s="1"/>
      <c r="H27" s="1"/>
      <c r="I27" s="1"/>
      <c r="J27" s="11"/>
      <c r="K27" s="88"/>
      <c r="L27" s="1"/>
      <c r="M27" s="1"/>
      <c r="N27" s="1"/>
      <c r="O27" s="1"/>
      <c r="P27" s="1"/>
      <c r="Q27" s="7"/>
      <c r="R27" s="138"/>
      <c r="S27" s="139"/>
    </row>
    <row r="28" spans="1:19" ht="19.5" customHeight="1" x14ac:dyDescent="0.25">
      <c r="A28" s="94"/>
      <c r="B28" s="95">
        <v>3</v>
      </c>
      <c r="C28" s="220" t="s">
        <v>22</v>
      </c>
      <c r="D28" s="220"/>
      <c r="E28" s="220"/>
      <c r="F28" s="220"/>
      <c r="G28" s="220"/>
      <c r="H28" s="220"/>
      <c r="I28" s="220"/>
      <c r="J28" s="220"/>
      <c r="K28" s="221"/>
      <c r="L28" s="1"/>
      <c r="M28" s="1"/>
      <c r="N28" s="1"/>
      <c r="O28" s="1"/>
      <c r="P28" s="1"/>
      <c r="Q28" s="7"/>
      <c r="R28" s="138"/>
      <c r="S28" s="139"/>
    </row>
    <row r="29" spans="1:19" ht="14.25" customHeight="1" x14ac:dyDescent="0.25">
      <c r="A29" s="296" t="s">
        <v>23</v>
      </c>
      <c r="B29" s="106"/>
      <c r="C29" s="91"/>
      <c r="D29" s="91"/>
      <c r="E29" s="89"/>
      <c r="F29" s="89"/>
      <c r="G29" s="90"/>
      <c r="H29" s="90"/>
      <c r="I29" s="105"/>
      <c r="J29" s="102"/>
      <c r="K29" s="92"/>
      <c r="L29" s="1"/>
      <c r="M29" s="1"/>
      <c r="N29" s="1"/>
      <c r="O29" s="1"/>
      <c r="P29" s="1"/>
      <c r="Q29" s="7"/>
      <c r="R29" s="138"/>
      <c r="S29" s="139"/>
    </row>
    <row r="30" spans="1:19" ht="14.25" customHeight="1" x14ac:dyDescent="0.25">
      <c r="A30" s="297"/>
      <c r="B30" s="107">
        <v>3.1</v>
      </c>
      <c r="C30" s="214" t="s">
        <v>24</v>
      </c>
      <c r="D30" s="214"/>
      <c r="E30" s="214"/>
      <c r="F30" s="214"/>
      <c r="G30" s="214"/>
      <c r="H30" s="214"/>
      <c r="I30" s="215"/>
      <c r="J30" s="103"/>
      <c r="K30" s="98" t="str">
        <f t="shared" ref="K30:K45" si="0">IF(AND($S$5="Y",$T$5="N",J30="Y"),R30*S30,IF(AND($S$5="Y",$T$5="Y",J30="Y"),R30*S30*3,IF(AND($S$5="N",$T$5="N",J30="Y"),R30*S30*1.25,IF(AND($S$5="N",$T$5="Y",J30="Y"),R30*S30*4,""))))</f>
        <v/>
      </c>
      <c r="L30" s="1"/>
      <c r="M30" s="1"/>
      <c r="N30" s="1"/>
      <c r="O30" s="1"/>
      <c r="P30" s="1"/>
      <c r="Q30" s="7"/>
      <c r="R30" s="138">
        <v>1</v>
      </c>
      <c r="S30" s="139">
        <v>950</v>
      </c>
    </row>
    <row r="31" spans="1:19" ht="14.25" customHeight="1" x14ac:dyDescent="0.25">
      <c r="A31" s="297"/>
      <c r="B31" s="108">
        <v>3.2</v>
      </c>
      <c r="C31" s="214" t="s">
        <v>25</v>
      </c>
      <c r="D31" s="214"/>
      <c r="E31" s="214"/>
      <c r="F31" s="214"/>
      <c r="G31" s="214"/>
      <c r="H31" s="214"/>
      <c r="I31" s="215"/>
      <c r="J31" s="103"/>
      <c r="K31" s="98" t="str">
        <f t="shared" si="0"/>
        <v/>
      </c>
      <c r="L31" s="1"/>
      <c r="M31" s="1"/>
      <c r="N31" s="1"/>
      <c r="O31" s="1"/>
      <c r="P31" s="1"/>
      <c r="Q31" s="7"/>
      <c r="R31" s="138">
        <v>1</v>
      </c>
      <c r="S31" s="139">
        <v>2500</v>
      </c>
    </row>
    <row r="32" spans="1:19" ht="14.25" customHeight="1" x14ac:dyDescent="0.25">
      <c r="A32" s="297"/>
      <c r="B32" s="107">
        <v>3.3</v>
      </c>
      <c r="C32" s="214" t="s">
        <v>26</v>
      </c>
      <c r="D32" s="214"/>
      <c r="E32" s="214"/>
      <c r="F32" s="214"/>
      <c r="G32" s="214"/>
      <c r="H32" s="214"/>
      <c r="I32" s="215"/>
      <c r="J32" s="103"/>
      <c r="K32" s="98" t="str">
        <f t="shared" si="0"/>
        <v/>
      </c>
      <c r="L32" s="1"/>
      <c r="M32" s="1"/>
      <c r="N32" s="1"/>
      <c r="O32" s="1"/>
      <c r="P32" s="1"/>
      <c r="Q32" s="7"/>
      <c r="R32" s="138">
        <v>1</v>
      </c>
      <c r="S32" s="139">
        <v>1500</v>
      </c>
    </row>
    <row r="33" spans="1:19" ht="14.25" customHeight="1" x14ac:dyDescent="0.25">
      <c r="A33" s="297"/>
      <c r="B33" s="107">
        <v>3.4</v>
      </c>
      <c r="C33" s="214" t="s">
        <v>27</v>
      </c>
      <c r="D33" s="214"/>
      <c r="E33" s="214"/>
      <c r="F33" s="214"/>
      <c r="G33" s="214"/>
      <c r="H33" s="214"/>
      <c r="I33" s="215"/>
      <c r="J33" s="103"/>
      <c r="K33" s="98" t="str">
        <f t="shared" si="0"/>
        <v/>
      </c>
      <c r="L33" s="1"/>
      <c r="M33" s="1"/>
      <c r="N33" s="1"/>
      <c r="O33" s="1"/>
      <c r="P33" s="1"/>
      <c r="Q33" s="7"/>
      <c r="R33" s="138">
        <v>1</v>
      </c>
      <c r="S33" s="139">
        <v>1500</v>
      </c>
    </row>
    <row r="34" spans="1:19" ht="14.25" customHeight="1" x14ac:dyDescent="0.25">
      <c r="A34" s="296" t="s">
        <v>28</v>
      </c>
      <c r="B34" s="109">
        <v>3.5</v>
      </c>
      <c r="C34" s="222" t="s">
        <v>29</v>
      </c>
      <c r="D34" s="222"/>
      <c r="E34" s="222"/>
      <c r="F34" s="222"/>
      <c r="G34" s="222"/>
      <c r="H34" s="222"/>
      <c r="I34" s="223"/>
      <c r="J34" s="104"/>
      <c r="K34" s="101" t="str">
        <f t="shared" si="0"/>
        <v/>
      </c>
      <c r="L34" s="1"/>
      <c r="M34" s="1"/>
      <c r="N34" s="1"/>
      <c r="O34" s="1"/>
      <c r="P34" s="1"/>
      <c r="Q34" s="7"/>
      <c r="R34" s="138">
        <v>1</v>
      </c>
      <c r="S34" s="139">
        <v>800</v>
      </c>
    </row>
    <row r="35" spans="1:19" ht="14.25" customHeight="1" x14ac:dyDescent="0.25">
      <c r="A35" s="297"/>
      <c r="B35" s="110">
        <v>3.6</v>
      </c>
      <c r="C35" s="214" t="s">
        <v>30</v>
      </c>
      <c r="D35" s="214"/>
      <c r="E35" s="214"/>
      <c r="F35" s="214"/>
      <c r="G35" s="214"/>
      <c r="H35" s="214"/>
      <c r="I35" s="215"/>
      <c r="J35" s="103"/>
      <c r="K35" s="98" t="str">
        <f t="shared" si="0"/>
        <v/>
      </c>
      <c r="L35" s="1"/>
      <c r="M35" s="1"/>
      <c r="N35" s="1"/>
      <c r="O35" s="1"/>
      <c r="P35" s="1"/>
      <c r="Q35" s="7"/>
      <c r="R35" s="138">
        <v>1</v>
      </c>
      <c r="S35" s="139">
        <v>2000</v>
      </c>
    </row>
    <row r="36" spans="1:19" ht="14.25" customHeight="1" x14ac:dyDescent="0.25">
      <c r="A36" s="297"/>
      <c r="B36" s="110">
        <v>3.7</v>
      </c>
      <c r="C36" s="214" t="s">
        <v>31</v>
      </c>
      <c r="D36" s="214"/>
      <c r="E36" s="214"/>
      <c r="F36" s="214"/>
      <c r="G36" s="214"/>
      <c r="H36" s="214"/>
      <c r="I36" s="215"/>
      <c r="J36" s="103"/>
      <c r="K36" s="98" t="str">
        <f t="shared" si="0"/>
        <v/>
      </c>
      <c r="L36" s="1"/>
      <c r="M36" s="1"/>
      <c r="N36" s="1"/>
      <c r="O36" s="1"/>
      <c r="P36" s="1"/>
      <c r="Q36" s="7"/>
      <c r="R36" s="138">
        <v>1</v>
      </c>
      <c r="S36" s="139">
        <v>2000</v>
      </c>
    </row>
    <row r="37" spans="1:19" ht="14.25" customHeight="1" x14ac:dyDescent="0.25">
      <c r="A37" s="297"/>
      <c r="B37" s="110">
        <v>3.8</v>
      </c>
      <c r="C37" s="214" t="s">
        <v>32</v>
      </c>
      <c r="D37" s="214"/>
      <c r="E37" s="214"/>
      <c r="F37" s="214"/>
      <c r="G37" s="214"/>
      <c r="H37" s="214"/>
      <c r="I37" s="215"/>
      <c r="J37" s="103"/>
      <c r="K37" s="98" t="str">
        <f t="shared" si="0"/>
        <v/>
      </c>
      <c r="L37" s="1"/>
      <c r="M37" s="1"/>
      <c r="N37" s="1"/>
      <c r="O37" s="1"/>
      <c r="P37" s="1"/>
      <c r="Q37" s="7"/>
      <c r="R37" s="138">
        <v>1</v>
      </c>
      <c r="S37" s="139">
        <v>2000</v>
      </c>
    </row>
    <row r="38" spans="1:19" ht="16.5" customHeight="1" x14ac:dyDescent="0.25">
      <c r="A38" s="296" t="s">
        <v>33</v>
      </c>
      <c r="B38" s="109">
        <v>3.9</v>
      </c>
      <c r="C38" s="222" t="s">
        <v>34</v>
      </c>
      <c r="D38" s="222"/>
      <c r="E38" s="222"/>
      <c r="F38" s="222"/>
      <c r="G38" s="222"/>
      <c r="H38" s="222"/>
      <c r="I38" s="223"/>
      <c r="J38" s="104"/>
      <c r="K38" s="101" t="str">
        <f t="shared" si="0"/>
        <v/>
      </c>
      <c r="L38" s="1"/>
      <c r="M38" s="1"/>
      <c r="N38" s="1"/>
      <c r="O38" s="1"/>
      <c r="P38" s="1"/>
      <c r="Q38" s="7"/>
      <c r="R38" s="138">
        <v>1</v>
      </c>
      <c r="S38" s="139">
        <v>2000</v>
      </c>
    </row>
    <row r="39" spans="1:19" ht="16.5" customHeight="1" x14ac:dyDescent="0.25">
      <c r="A39" s="297"/>
      <c r="B39" s="111">
        <v>3.1</v>
      </c>
      <c r="C39" s="214" t="s">
        <v>35</v>
      </c>
      <c r="D39" s="214"/>
      <c r="E39" s="214"/>
      <c r="F39" s="214"/>
      <c r="G39" s="214"/>
      <c r="H39" s="214"/>
      <c r="I39" s="215"/>
      <c r="J39" s="103"/>
      <c r="K39" s="98" t="str">
        <f t="shared" si="0"/>
        <v/>
      </c>
      <c r="L39" s="1"/>
      <c r="M39" s="1"/>
      <c r="N39" s="1"/>
      <c r="O39" s="1"/>
      <c r="P39" s="1"/>
      <c r="Q39" s="7"/>
      <c r="R39" s="138">
        <v>1</v>
      </c>
      <c r="S39" s="139">
        <v>2000</v>
      </c>
    </row>
    <row r="40" spans="1:19" ht="16.5" customHeight="1" x14ac:dyDescent="0.25">
      <c r="A40" s="297"/>
      <c r="B40" s="107">
        <v>3.11</v>
      </c>
      <c r="C40" s="214" t="s">
        <v>36</v>
      </c>
      <c r="D40" s="214"/>
      <c r="E40" s="214"/>
      <c r="F40" s="214"/>
      <c r="G40" s="214"/>
      <c r="H40" s="214"/>
      <c r="I40" s="215"/>
      <c r="J40" s="103"/>
      <c r="K40" s="98" t="str">
        <f t="shared" si="0"/>
        <v/>
      </c>
      <c r="L40" s="1"/>
      <c r="M40" s="1"/>
      <c r="N40" s="1"/>
      <c r="O40" s="1"/>
      <c r="P40" s="1"/>
      <c r="Q40" s="7"/>
      <c r="R40" s="138">
        <v>1</v>
      </c>
      <c r="S40" s="139">
        <v>1500</v>
      </c>
    </row>
    <row r="41" spans="1:19" ht="14.25" customHeight="1" x14ac:dyDescent="0.25">
      <c r="A41" s="296" t="s">
        <v>37</v>
      </c>
      <c r="B41" s="112">
        <v>3.12</v>
      </c>
      <c r="C41" s="222" t="s">
        <v>38</v>
      </c>
      <c r="D41" s="222"/>
      <c r="E41" s="222"/>
      <c r="F41" s="222"/>
      <c r="G41" s="222"/>
      <c r="H41" s="222"/>
      <c r="I41" s="223"/>
      <c r="J41" s="104"/>
      <c r="K41" s="101" t="str">
        <f t="shared" si="0"/>
        <v/>
      </c>
      <c r="L41" s="1"/>
      <c r="M41" s="1"/>
      <c r="N41" s="1"/>
      <c r="O41" s="1"/>
      <c r="P41" s="1"/>
      <c r="Q41" s="7"/>
      <c r="R41" s="138">
        <v>1</v>
      </c>
      <c r="S41" s="139">
        <v>1500</v>
      </c>
    </row>
    <row r="42" spans="1:19" ht="14.25" customHeight="1" x14ac:dyDescent="0.25">
      <c r="A42" s="297"/>
      <c r="B42" s="113">
        <v>3.13</v>
      </c>
      <c r="C42" s="214" t="s">
        <v>39</v>
      </c>
      <c r="D42" s="214"/>
      <c r="E42" s="214"/>
      <c r="F42" s="214"/>
      <c r="G42" s="214"/>
      <c r="H42" s="214"/>
      <c r="I42" s="215"/>
      <c r="J42" s="103"/>
      <c r="K42" s="98" t="str">
        <f t="shared" si="0"/>
        <v/>
      </c>
      <c r="L42" s="1"/>
      <c r="M42" s="1"/>
      <c r="N42" s="1"/>
      <c r="O42" s="1"/>
      <c r="P42" s="1"/>
      <c r="Q42" s="7"/>
      <c r="R42" s="138">
        <v>1</v>
      </c>
      <c r="S42" s="139">
        <v>1500</v>
      </c>
    </row>
    <row r="43" spans="1:19" ht="14.25" customHeight="1" x14ac:dyDescent="0.25">
      <c r="A43" s="297"/>
      <c r="B43" s="113">
        <v>3.14</v>
      </c>
      <c r="C43" s="214" t="s">
        <v>40</v>
      </c>
      <c r="D43" s="214"/>
      <c r="E43" s="214"/>
      <c r="F43" s="214"/>
      <c r="G43" s="214"/>
      <c r="H43" s="214"/>
      <c r="I43" s="215"/>
      <c r="J43" s="103"/>
      <c r="K43" s="98" t="str">
        <f t="shared" si="0"/>
        <v/>
      </c>
      <c r="L43" s="1"/>
      <c r="M43" s="1"/>
      <c r="N43" s="1"/>
      <c r="O43" s="1"/>
      <c r="P43" s="1"/>
      <c r="Q43" s="7"/>
      <c r="R43" s="138">
        <v>1</v>
      </c>
      <c r="S43" s="139">
        <v>2000</v>
      </c>
    </row>
    <row r="44" spans="1:19" ht="14.25" customHeight="1" x14ac:dyDescent="0.25">
      <c r="A44" s="297"/>
      <c r="B44" s="107">
        <v>3.15</v>
      </c>
      <c r="C44" s="214" t="s">
        <v>41</v>
      </c>
      <c r="D44" s="214"/>
      <c r="E44" s="214"/>
      <c r="F44" s="214"/>
      <c r="G44" s="214"/>
      <c r="H44" s="214"/>
      <c r="I44" s="215"/>
      <c r="J44" s="103"/>
      <c r="K44" s="98" t="str">
        <f t="shared" si="0"/>
        <v/>
      </c>
      <c r="L44" s="1"/>
      <c r="M44" s="1"/>
      <c r="N44" s="1"/>
      <c r="O44" s="1"/>
      <c r="P44" s="1"/>
      <c r="Q44" s="7"/>
      <c r="R44" s="138">
        <v>1</v>
      </c>
      <c r="S44" s="139">
        <v>1000</v>
      </c>
    </row>
    <row r="45" spans="1:19" ht="14.25" customHeight="1" x14ac:dyDescent="0.25">
      <c r="A45" s="297"/>
      <c r="B45" s="107"/>
      <c r="C45" s="214"/>
      <c r="D45" s="214"/>
      <c r="E45" s="214"/>
      <c r="F45" s="214"/>
      <c r="G45" s="214"/>
      <c r="H45" s="214"/>
      <c r="I45" s="215"/>
      <c r="J45" s="103"/>
      <c r="K45" s="12" t="str">
        <f t="shared" si="0"/>
        <v/>
      </c>
      <c r="L45" s="1"/>
      <c r="M45" s="1"/>
      <c r="N45" s="1"/>
      <c r="O45" s="1"/>
      <c r="P45" s="1"/>
      <c r="Q45" s="7"/>
      <c r="R45" s="138"/>
      <c r="S45" s="139"/>
    </row>
    <row r="46" spans="1:19" ht="14.25" customHeight="1" x14ac:dyDescent="0.25">
      <c r="A46" s="114"/>
      <c r="B46" s="114"/>
      <c r="C46" s="216" t="s">
        <v>42</v>
      </c>
      <c r="D46" s="217"/>
      <c r="E46" s="217"/>
      <c r="F46" s="217"/>
      <c r="G46" s="217"/>
      <c r="H46" s="217"/>
      <c r="I46" s="218"/>
      <c r="J46" s="114" t="str">
        <f>COUNTIF(J6:J44,"y")&amp;" Tests"</f>
        <v>0 Tests</v>
      </c>
      <c r="K46" s="132">
        <f>SUM(K6:K44)</f>
        <v>0</v>
      </c>
      <c r="L46" s="1"/>
      <c r="M46" s="1"/>
      <c r="N46" s="1"/>
      <c r="O46" s="1"/>
      <c r="P46" s="1"/>
      <c r="Q46" s="7"/>
      <c r="R46" s="138"/>
      <c r="S46" s="139"/>
    </row>
    <row r="47" spans="1:19" ht="14.25" customHeight="1" x14ac:dyDescent="0.25">
      <c r="A47" s="287" t="s">
        <v>43</v>
      </c>
      <c r="B47" s="288"/>
      <c r="C47" s="288"/>
      <c r="D47" s="288"/>
      <c r="E47" s="288"/>
      <c r="F47" s="288"/>
      <c r="G47" s="288"/>
      <c r="H47" s="288"/>
      <c r="I47" s="288"/>
      <c r="J47" s="288"/>
      <c r="K47" s="289"/>
      <c r="L47" s="72"/>
      <c r="M47" s="72"/>
      <c r="N47" s="72"/>
      <c r="O47" s="72"/>
      <c r="P47" s="72"/>
      <c r="Q47" s="183"/>
      <c r="R47" s="138"/>
      <c r="S47" s="139"/>
    </row>
    <row r="48" spans="1:19" ht="14.25" customHeight="1" x14ac:dyDescent="0.25">
      <c r="A48" s="290" t="s">
        <v>54</v>
      </c>
      <c r="B48" s="291"/>
      <c r="C48" s="291"/>
      <c r="D48" s="291"/>
      <c r="E48" s="291"/>
      <c r="F48" s="291"/>
      <c r="G48" s="291"/>
      <c r="H48" s="291"/>
      <c r="I48" s="291"/>
      <c r="J48" s="291"/>
      <c r="K48" s="292"/>
      <c r="L48" s="72"/>
      <c r="M48" s="72"/>
      <c r="N48" s="72"/>
      <c r="O48" s="72"/>
      <c r="P48" s="72"/>
      <c r="Q48" s="183"/>
      <c r="R48" s="138"/>
      <c r="S48" s="139"/>
    </row>
    <row r="49" spans="1:19" ht="14.25" customHeight="1" x14ac:dyDescent="0.25">
      <c r="A49" s="290" t="s">
        <v>55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2"/>
      <c r="L49" s="72"/>
      <c r="M49" s="72"/>
      <c r="N49" s="72"/>
      <c r="O49" s="72"/>
      <c r="P49" s="72"/>
      <c r="Q49" s="183"/>
      <c r="R49" s="138"/>
      <c r="S49" s="139"/>
    </row>
    <row r="50" spans="1:19" ht="14.25" customHeight="1" x14ac:dyDescent="0.25">
      <c r="A50" s="293" t="s">
        <v>56</v>
      </c>
      <c r="B50" s="294"/>
      <c r="C50" s="294"/>
      <c r="D50" s="294"/>
      <c r="E50" s="294"/>
      <c r="F50" s="294"/>
      <c r="G50" s="294"/>
      <c r="H50" s="294"/>
      <c r="I50" s="294"/>
      <c r="J50" s="294"/>
      <c r="K50" s="295"/>
      <c r="L50" s="2"/>
      <c r="M50" s="2"/>
      <c r="N50" s="2"/>
      <c r="O50" s="2"/>
      <c r="P50" s="2"/>
      <c r="Q50" s="7"/>
      <c r="R50" s="138"/>
      <c r="S50" s="139"/>
    </row>
    <row r="51" spans="1:19" ht="14.25" customHeight="1" x14ac:dyDescent="0.25">
      <c r="A51" s="128" t="s">
        <v>44</v>
      </c>
      <c r="B51" s="129"/>
      <c r="C51" s="129"/>
      <c r="D51" s="129"/>
      <c r="E51" s="129"/>
      <c r="F51" s="129"/>
      <c r="G51" s="130"/>
      <c r="H51" s="130"/>
      <c r="I51" s="130"/>
      <c r="J51" s="130"/>
      <c r="K51" s="131"/>
    </row>
    <row r="55" spans="1:19" s="142" customFormat="1" ht="14.25" customHeight="1" x14ac:dyDescent="0.25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R55" s="143"/>
      <c r="S55" s="144"/>
    </row>
    <row r="56" spans="1:19" s="142" customFormat="1" ht="14.25" customHeight="1" x14ac:dyDescent="0.25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5"/>
      <c r="N56" s="145"/>
      <c r="R56" s="143"/>
      <c r="S56" s="144"/>
    </row>
    <row r="57" spans="1:19" s="142" customFormat="1" ht="14.25" customHeight="1" x14ac:dyDescent="0.25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5"/>
      <c r="N57" s="145"/>
      <c r="R57" s="143"/>
      <c r="S57" s="144"/>
    </row>
    <row r="58" spans="1:19" s="142" customFormat="1" ht="14.25" customHeight="1" x14ac:dyDescent="0.25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5"/>
      <c r="N58" s="145"/>
      <c r="R58" s="143"/>
      <c r="S58" s="144"/>
    </row>
    <row r="59" spans="1:19" s="142" customFormat="1" ht="14.25" customHeight="1" x14ac:dyDescent="0.25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5"/>
      <c r="N59" s="145"/>
      <c r="R59" s="143"/>
      <c r="S59" s="144"/>
    </row>
    <row r="60" spans="1:19" s="142" customFormat="1" ht="14.25" customHeight="1" x14ac:dyDescent="0.25">
      <c r="A60" s="140"/>
      <c r="B60" s="140"/>
      <c r="L60" s="146"/>
      <c r="M60" s="147"/>
      <c r="N60" s="148"/>
      <c r="R60" s="143"/>
      <c r="S60" s="144"/>
    </row>
    <row r="61" spans="1:19" s="142" customFormat="1" ht="14.25" customHeight="1" x14ac:dyDescent="0.25">
      <c r="A61" s="140"/>
      <c r="B61" s="140"/>
      <c r="D61" s="146"/>
      <c r="E61" s="146"/>
      <c r="F61" s="146"/>
      <c r="G61" s="146"/>
      <c r="H61" s="146"/>
      <c r="I61" s="146"/>
      <c r="J61" s="146"/>
      <c r="K61" s="146"/>
      <c r="L61" s="149"/>
      <c r="M61" s="147"/>
      <c r="N61" s="148"/>
      <c r="R61" s="143"/>
      <c r="S61" s="144"/>
    </row>
    <row r="62" spans="1:19" s="142" customFormat="1" ht="14.25" customHeight="1" x14ac:dyDescent="0.25">
      <c r="A62" s="140"/>
      <c r="B62" s="140"/>
      <c r="D62" s="146"/>
      <c r="E62" s="146"/>
      <c r="F62" s="146"/>
      <c r="G62" s="146"/>
      <c r="H62" s="146"/>
      <c r="I62" s="146"/>
      <c r="J62" s="146"/>
      <c r="K62" s="146"/>
      <c r="L62" s="149"/>
      <c r="M62" s="147"/>
      <c r="N62" s="148"/>
      <c r="R62" s="143"/>
      <c r="S62" s="144"/>
    </row>
    <row r="63" spans="1:19" s="142" customFormat="1" ht="14.25" customHeight="1" x14ac:dyDescent="0.25">
      <c r="A63" s="140"/>
      <c r="B63" s="140"/>
      <c r="J63" s="150" t="s">
        <v>62</v>
      </c>
      <c r="K63" s="151">
        <f ca="1">TODAY()</f>
        <v>44460</v>
      </c>
      <c r="L63" s="276">
        <v>44457</v>
      </c>
      <c r="M63" s="276"/>
      <c r="N63" s="140"/>
      <c r="R63" s="143"/>
      <c r="S63" s="144"/>
    </row>
    <row r="64" spans="1:19" s="142" customFormat="1" ht="14.25" customHeight="1" x14ac:dyDescent="0.25">
      <c r="A64" s="140"/>
      <c r="B64" s="152"/>
      <c r="C64" s="231" t="s">
        <v>75</v>
      </c>
      <c r="D64" s="231"/>
      <c r="E64" s="231"/>
      <c r="F64" s="231"/>
      <c r="G64" s="231"/>
      <c r="H64" s="231"/>
      <c r="I64" s="231"/>
      <c r="J64" s="150" t="s">
        <v>69</v>
      </c>
      <c r="K64" s="150"/>
      <c r="L64" s="277">
        <v>542</v>
      </c>
      <c r="M64" s="277"/>
      <c r="N64" s="148"/>
      <c r="R64" s="143"/>
      <c r="S64" s="144"/>
    </row>
    <row r="65" spans="1:19" s="142" customFormat="1" ht="6.75" customHeight="1" x14ac:dyDescent="0.25">
      <c r="A65" s="140"/>
      <c r="B65" s="153"/>
      <c r="C65" s="153"/>
      <c r="D65" s="153"/>
      <c r="E65" s="153"/>
      <c r="F65" s="154"/>
      <c r="G65" s="154"/>
      <c r="H65" s="154"/>
      <c r="I65" s="154"/>
      <c r="J65" s="155"/>
      <c r="K65" s="155"/>
      <c r="L65" s="156"/>
      <c r="M65" s="156"/>
      <c r="N65" s="148"/>
      <c r="R65" s="143"/>
      <c r="S65" s="144"/>
    </row>
    <row r="66" spans="1:19" s="142" customFormat="1" ht="45" customHeight="1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R66" s="143"/>
      <c r="S66" s="144"/>
    </row>
    <row r="67" spans="1:19" s="142" customFormat="1" ht="14.25" customHeight="1" x14ac:dyDescent="0.25">
      <c r="A67" s="140"/>
      <c r="B67" s="278" t="s">
        <v>77</v>
      </c>
      <c r="C67" s="279"/>
      <c r="D67" s="279"/>
      <c r="E67" s="279"/>
      <c r="F67" s="279"/>
      <c r="G67" s="280"/>
      <c r="H67" s="225" t="s">
        <v>78</v>
      </c>
      <c r="I67" s="226"/>
      <c r="J67" s="226"/>
      <c r="K67" s="226"/>
      <c r="L67" s="227"/>
      <c r="M67" s="157"/>
      <c r="N67" s="140"/>
      <c r="R67" s="143"/>
      <c r="S67" s="144"/>
    </row>
    <row r="68" spans="1:19" s="142" customFormat="1" ht="14.25" customHeight="1" x14ac:dyDescent="0.25">
      <c r="A68" s="140"/>
      <c r="B68" s="281"/>
      <c r="C68" s="282"/>
      <c r="D68" s="282"/>
      <c r="E68" s="282"/>
      <c r="F68" s="282"/>
      <c r="G68" s="283"/>
      <c r="H68" s="228"/>
      <c r="I68" s="229"/>
      <c r="J68" s="229"/>
      <c r="K68" s="229"/>
      <c r="L68" s="230"/>
      <c r="M68" s="158"/>
      <c r="N68" s="140"/>
      <c r="R68" s="143"/>
      <c r="S68" s="144"/>
    </row>
    <row r="69" spans="1:19" s="142" customFormat="1" ht="14.25" customHeight="1" x14ac:dyDescent="0.25">
      <c r="A69" s="140"/>
      <c r="B69" s="281"/>
      <c r="C69" s="282"/>
      <c r="D69" s="282"/>
      <c r="E69" s="282"/>
      <c r="F69" s="282"/>
      <c r="G69" s="283"/>
      <c r="H69" s="228"/>
      <c r="I69" s="229"/>
      <c r="J69" s="229"/>
      <c r="K69" s="229"/>
      <c r="L69" s="230"/>
      <c r="M69" s="158"/>
      <c r="N69" s="140"/>
      <c r="R69" s="143"/>
      <c r="S69" s="144"/>
    </row>
    <row r="70" spans="1:19" s="142" customFormat="1" ht="14.25" customHeight="1" x14ac:dyDescent="0.25">
      <c r="A70" s="140"/>
      <c r="B70" s="281"/>
      <c r="C70" s="282"/>
      <c r="D70" s="282"/>
      <c r="E70" s="282"/>
      <c r="F70" s="282"/>
      <c r="G70" s="283"/>
      <c r="H70" s="228"/>
      <c r="I70" s="229"/>
      <c r="J70" s="229"/>
      <c r="K70" s="229"/>
      <c r="L70" s="230"/>
      <c r="M70" s="158"/>
      <c r="N70" s="140"/>
      <c r="R70" s="143"/>
      <c r="S70" s="144"/>
    </row>
    <row r="71" spans="1:19" s="142" customFormat="1" ht="14.25" customHeight="1" x14ac:dyDescent="0.25">
      <c r="A71" s="140"/>
      <c r="B71" s="281"/>
      <c r="C71" s="282"/>
      <c r="D71" s="282"/>
      <c r="E71" s="282"/>
      <c r="F71" s="282"/>
      <c r="G71" s="283"/>
      <c r="H71" s="228"/>
      <c r="I71" s="229"/>
      <c r="J71" s="229"/>
      <c r="K71" s="229"/>
      <c r="L71" s="230"/>
      <c r="M71" s="158"/>
      <c r="N71" s="140"/>
      <c r="R71" s="143"/>
      <c r="S71" s="144"/>
    </row>
    <row r="72" spans="1:19" s="142" customFormat="1" ht="14.25" customHeight="1" x14ac:dyDescent="0.25">
      <c r="A72" s="140"/>
      <c r="B72" s="281"/>
      <c r="C72" s="282"/>
      <c r="D72" s="282"/>
      <c r="E72" s="282"/>
      <c r="F72" s="282"/>
      <c r="G72" s="283"/>
      <c r="H72" s="228"/>
      <c r="I72" s="229"/>
      <c r="J72" s="229"/>
      <c r="K72" s="229"/>
      <c r="L72" s="230"/>
      <c r="M72" s="159"/>
      <c r="N72" s="140"/>
      <c r="R72" s="143"/>
      <c r="S72" s="144"/>
    </row>
    <row r="73" spans="1:19" s="142" customFormat="1" ht="14.25" customHeight="1" x14ac:dyDescent="0.25">
      <c r="A73" s="140"/>
      <c r="B73" s="281"/>
      <c r="C73" s="282"/>
      <c r="D73" s="282"/>
      <c r="E73" s="282"/>
      <c r="F73" s="282"/>
      <c r="G73" s="283"/>
      <c r="H73" s="228"/>
      <c r="I73" s="229"/>
      <c r="J73" s="229"/>
      <c r="K73" s="229"/>
      <c r="L73" s="230"/>
      <c r="M73" s="159"/>
      <c r="N73" s="140"/>
      <c r="R73" s="143"/>
      <c r="S73" s="144"/>
    </row>
    <row r="74" spans="1:19" s="142" customFormat="1" ht="14.25" customHeight="1" x14ac:dyDescent="0.25">
      <c r="A74" s="140"/>
      <c r="B74" s="281"/>
      <c r="C74" s="282"/>
      <c r="D74" s="282"/>
      <c r="E74" s="282"/>
      <c r="F74" s="282"/>
      <c r="G74" s="283"/>
      <c r="H74" s="228"/>
      <c r="I74" s="229"/>
      <c r="J74" s="229"/>
      <c r="K74" s="229"/>
      <c r="L74" s="230"/>
      <c r="M74" s="159"/>
      <c r="N74" s="140"/>
      <c r="R74" s="143"/>
      <c r="S74" s="144"/>
    </row>
    <row r="75" spans="1:19" s="142" customFormat="1" ht="14.25" customHeight="1" x14ac:dyDescent="0.25">
      <c r="A75" s="140"/>
      <c r="B75" s="281"/>
      <c r="C75" s="282"/>
      <c r="D75" s="282"/>
      <c r="E75" s="282"/>
      <c r="F75" s="282"/>
      <c r="G75" s="283"/>
      <c r="H75" s="228"/>
      <c r="I75" s="229"/>
      <c r="J75" s="229"/>
      <c r="K75" s="229"/>
      <c r="L75" s="230"/>
      <c r="M75" s="159"/>
      <c r="N75" s="140"/>
      <c r="R75" s="143"/>
      <c r="S75" s="144"/>
    </row>
    <row r="76" spans="1:19" s="142" customFormat="1" ht="14.25" customHeight="1" x14ac:dyDescent="0.25">
      <c r="A76" s="140"/>
      <c r="B76" s="284"/>
      <c r="C76" s="285"/>
      <c r="D76" s="285"/>
      <c r="E76" s="285"/>
      <c r="F76" s="285"/>
      <c r="G76" s="286"/>
      <c r="H76" s="228"/>
      <c r="I76" s="229"/>
      <c r="J76" s="229"/>
      <c r="K76" s="229"/>
      <c r="L76" s="230"/>
      <c r="M76" s="159"/>
      <c r="N76" s="140"/>
      <c r="R76" s="143"/>
      <c r="S76" s="144"/>
    </row>
    <row r="77" spans="1:19" s="142" customFormat="1" ht="14.25" customHeight="1" x14ac:dyDescent="0.25">
      <c r="A77" s="140"/>
      <c r="B77" s="267" t="s">
        <v>79</v>
      </c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9"/>
      <c r="N77" s="140"/>
      <c r="R77" s="143"/>
      <c r="S77" s="144"/>
    </row>
    <row r="78" spans="1:19" s="142" customFormat="1" ht="14.25" customHeight="1" x14ac:dyDescent="0.25">
      <c r="A78" s="14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40"/>
      <c r="R78" s="143"/>
      <c r="S78" s="144"/>
    </row>
    <row r="79" spans="1:19" s="142" customFormat="1" ht="14.25" customHeight="1" x14ac:dyDescent="0.25">
      <c r="A79" s="140"/>
      <c r="B79" s="270" t="s">
        <v>80</v>
      </c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R79" s="143"/>
      <c r="S79" s="144"/>
    </row>
    <row r="80" spans="1:19" s="142" customFormat="1" ht="14.25" customHeight="1" x14ac:dyDescent="0.25">
      <c r="A80" s="161"/>
      <c r="B80" s="162" t="s">
        <v>65</v>
      </c>
      <c r="C80" s="271" t="s">
        <v>70</v>
      </c>
      <c r="D80" s="272"/>
      <c r="E80" s="272"/>
      <c r="F80" s="272"/>
      <c r="G80" s="273"/>
      <c r="H80" s="271" t="s">
        <v>67</v>
      </c>
      <c r="I80" s="273"/>
      <c r="J80" s="271" t="s">
        <v>68</v>
      </c>
      <c r="K80" s="273"/>
      <c r="L80" s="274" t="s">
        <v>81</v>
      </c>
      <c r="M80" s="275"/>
      <c r="N80" s="161"/>
      <c r="R80" s="143"/>
      <c r="S80" s="144"/>
    </row>
    <row r="81" spans="1:19" s="142" customFormat="1" ht="14.25" customHeight="1" x14ac:dyDescent="0.25">
      <c r="A81" s="140"/>
      <c r="B81" s="163"/>
      <c r="C81" s="241"/>
      <c r="D81" s="242"/>
      <c r="E81" s="242"/>
      <c r="F81" s="242"/>
      <c r="G81" s="243"/>
      <c r="H81" s="234"/>
      <c r="I81" s="236"/>
      <c r="J81" s="237"/>
      <c r="K81" s="238"/>
      <c r="L81" s="263"/>
      <c r="M81" s="264"/>
      <c r="N81" s="140"/>
      <c r="R81" s="143"/>
      <c r="S81" s="144"/>
    </row>
    <row r="82" spans="1:19" s="142" customFormat="1" ht="14.25" customHeight="1" x14ac:dyDescent="0.25">
      <c r="A82" s="140"/>
      <c r="B82" s="163">
        <v>1</v>
      </c>
      <c r="C82" s="254" t="s">
        <v>66</v>
      </c>
      <c r="D82" s="255"/>
      <c r="E82" s="255"/>
      <c r="F82" s="255"/>
      <c r="G82" s="256"/>
      <c r="H82" s="257" t="str">
        <f>J46</f>
        <v>0 Tests</v>
      </c>
      <c r="I82" s="258"/>
      <c r="J82" s="265">
        <f>K46</f>
        <v>0</v>
      </c>
      <c r="K82" s="266"/>
      <c r="L82" s="261" t="s">
        <v>63</v>
      </c>
      <c r="M82" s="262"/>
      <c r="N82" s="140"/>
      <c r="R82" s="143"/>
      <c r="S82" s="144"/>
    </row>
    <row r="83" spans="1:19" s="142" customFormat="1" ht="14.25" customHeight="1" x14ac:dyDescent="0.25">
      <c r="A83" s="140"/>
      <c r="B83" s="164"/>
      <c r="C83" s="254"/>
      <c r="D83" s="255"/>
      <c r="E83" s="255"/>
      <c r="F83" s="255"/>
      <c r="G83" s="256"/>
      <c r="H83" s="257"/>
      <c r="I83" s="258"/>
      <c r="J83" s="251"/>
      <c r="K83" s="252"/>
      <c r="L83" s="261" t="s">
        <v>63</v>
      </c>
      <c r="M83" s="262"/>
      <c r="N83" s="140"/>
      <c r="R83" s="143"/>
      <c r="S83" s="144"/>
    </row>
    <row r="84" spans="1:19" s="142" customFormat="1" ht="14.25" customHeight="1" x14ac:dyDescent="0.25">
      <c r="A84" s="140"/>
      <c r="B84" s="164"/>
      <c r="C84" s="254"/>
      <c r="D84" s="255"/>
      <c r="E84" s="255"/>
      <c r="F84" s="255"/>
      <c r="G84" s="256"/>
      <c r="H84" s="257"/>
      <c r="I84" s="258"/>
      <c r="J84" s="251"/>
      <c r="K84" s="252"/>
      <c r="L84" s="261" t="s">
        <v>63</v>
      </c>
      <c r="M84" s="262"/>
      <c r="N84" s="140"/>
      <c r="R84" s="143"/>
      <c r="S84" s="144"/>
    </row>
    <row r="85" spans="1:19" s="142" customFormat="1" ht="14.25" customHeight="1" x14ac:dyDescent="0.25">
      <c r="A85" s="140"/>
      <c r="B85" s="164"/>
      <c r="C85" s="254"/>
      <c r="D85" s="255"/>
      <c r="E85" s="255"/>
      <c r="F85" s="255"/>
      <c r="G85" s="256"/>
      <c r="H85" s="257"/>
      <c r="I85" s="258"/>
      <c r="J85" s="251"/>
      <c r="K85" s="252"/>
      <c r="L85" s="259" t="s">
        <v>64</v>
      </c>
      <c r="M85" s="260"/>
      <c r="N85" s="140"/>
      <c r="R85" s="143"/>
      <c r="S85" s="144"/>
    </row>
    <row r="86" spans="1:19" s="142" customFormat="1" ht="14.25" customHeight="1" x14ac:dyDescent="0.25">
      <c r="A86" s="140"/>
      <c r="B86" s="163"/>
      <c r="C86" s="241"/>
      <c r="D86" s="242"/>
      <c r="E86" s="242"/>
      <c r="F86" s="242"/>
      <c r="G86" s="243"/>
      <c r="H86" s="234"/>
      <c r="I86" s="236"/>
      <c r="J86" s="251"/>
      <c r="K86" s="252"/>
      <c r="L86" s="234"/>
      <c r="M86" s="239"/>
      <c r="N86" s="140"/>
      <c r="R86" s="143"/>
      <c r="S86" s="144"/>
    </row>
    <row r="87" spans="1:19" s="142" customFormat="1" ht="14.25" hidden="1" customHeight="1" x14ac:dyDescent="0.25">
      <c r="A87" s="140"/>
      <c r="B87" s="164"/>
      <c r="C87" s="241"/>
      <c r="D87" s="242"/>
      <c r="E87" s="242"/>
      <c r="F87" s="242"/>
      <c r="G87" s="243"/>
      <c r="H87" s="244"/>
      <c r="I87" s="245"/>
      <c r="J87" s="251"/>
      <c r="K87" s="252"/>
      <c r="L87" s="244"/>
      <c r="M87" s="253"/>
      <c r="N87" s="140"/>
      <c r="R87" s="143"/>
      <c r="S87" s="144"/>
    </row>
    <row r="88" spans="1:19" s="142" customFormat="1" ht="14.25" hidden="1" customHeight="1" x14ac:dyDescent="0.25">
      <c r="A88" s="140"/>
      <c r="B88" s="164"/>
      <c r="C88" s="248"/>
      <c r="D88" s="249"/>
      <c r="E88" s="249"/>
      <c r="F88" s="249"/>
      <c r="G88" s="250"/>
      <c r="H88" s="244"/>
      <c r="I88" s="245"/>
      <c r="J88" s="251"/>
      <c r="K88" s="252"/>
      <c r="L88" s="244"/>
      <c r="M88" s="253"/>
      <c r="N88" s="140"/>
      <c r="R88" s="143"/>
      <c r="S88" s="144"/>
    </row>
    <row r="89" spans="1:19" s="142" customFormat="1" ht="14.25" hidden="1" customHeight="1" x14ac:dyDescent="0.25">
      <c r="A89" s="140"/>
      <c r="B89" s="164"/>
      <c r="C89" s="248"/>
      <c r="D89" s="249"/>
      <c r="E89" s="249"/>
      <c r="F89" s="249"/>
      <c r="G89" s="250"/>
      <c r="H89" s="244"/>
      <c r="I89" s="245"/>
      <c r="J89" s="251"/>
      <c r="K89" s="252"/>
      <c r="L89" s="244"/>
      <c r="M89" s="253"/>
      <c r="N89" s="140"/>
      <c r="R89" s="143"/>
      <c r="S89" s="144"/>
    </row>
    <row r="90" spans="1:19" s="142" customFormat="1" ht="14.25" customHeight="1" x14ac:dyDescent="0.25">
      <c r="A90" s="140"/>
      <c r="B90" s="164"/>
      <c r="C90" s="241"/>
      <c r="D90" s="242"/>
      <c r="E90" s="242"/>
      <c r="F90" s="242"/>
      <c r="G90" s="243"/>
      <c r="H90" s="244"/>
      <c r="I90" s="245"/>
      <c r="J90" s="251"/>
      <c r="K90" s="252"/>
      <c r="L90" s="244"/>
      <c r="M90" s="253"/>
      <c r="N90" s="140"/>
      <c r="R90" s="143"/>
      <c r="S90" s="144"/>
    </row>
    <row r="91" spans="1:19" s="142" customFormat="1" ht="14.25" customHeight="1" x14ac:dyDescent="0.25">
      <c r="A91" s="140"/>
      <c r="B91" s="164"/>
      <c r="C91" s="248"/>
      <c r="D91" s="249"/>
      <c r="E91" s="249"/>
      <c r="F91" s="249"/>
      <c r="G91" s="250"/>
      <c r="H91" s="244"/>
      <c r="I91" s="245"/>
      <c r="J91" s="251"/>
      <c r="K91" s="252"/>
      <c r="L91" s="244"/>
      <c r="M91" s="253"/>
      <c r="N91" s="140"/>
      <c r="R91" s="143"/>
      <c r="S91" s="144"/>
    </row>
    <row r="92" spans="1:19" s="142" customFormat="1" ht="14.25" customHeight="1" x14ac:dyDescent="0.25">
      <c r="A92" s="140"/>
      <c r="B92" s="164"/>
      <c r="C92" s="248"/>
      <c r="D92" s="249"/>
      <c r="E92" s="249"/>
      <c r="F92" s="249"/>
      <c r="G92" s="250"/>
      <c r="H92" s="244"/>
      <c r="I92" s="245"/>
      <c r="J92" s="251"/>
      <c r="K92" s="252"/>
      <c r="L92" s="244"/>
      <c r="M92" s="253"/>
      <c r="N92" s="140"/>
      <c r="R92" s="143"/>
      <c r="S92" s="144"/>
    </row>
    <row r="93" spans="1:19" s="142" customFormat="1" ht="14.25" customHeight="1" x14ac:dyDescent="0.25">
      <c r="A93" s="140"/>
      <c r="B93" s="164"/>
      <c r="C93" s="241"/>
      <c r="D93" s="242"/>
      <c r="E93" s="242"/>
      <c r="F93" s="242"/>
      <c r="G93" s="243"/>
      <c r="H93" s="244"/>
      <c r="I93" s="245"/>
      <c r="J93" s="237"/>
      <c r="K93" s="238"/>
      <c r="L93" s="246"/>
      <c r="M93" s="247"/>
      <c r="N93" s="140"/>
      <c r="R93" s="143"/>
      <c r="S93" s="144"/>
    </row>
    <row r="94" spans="1:19" s="142" customFormat="1" ht="14.25" customHeight="1" x14ac:dyDescent="0.25">
      <c r="A94" s="140"/>
      <c r="B94" s="163"/>
      <c r="C94" s="234"/>
      <c r="D94" s="235"/>
      <c r="E94" s="235"/>
      <c r="F94" s="235"/>
      <c r="G94" s="236"/>
      <c r="H94" s="234"/>
      <c r="I94" s="236"/>
      <c r="J94" s="237"/>
      <c r="K94" s="238"/>
      <c r="L94" s="234"/>
      <c r="M94" s="239"/>
      <c r="N94" s="140"/>
      <c r="R94" s="143"/>
      <c r="S94" s="144"/>
    </row>
    <row r="95" spans="1:19" s="142" customFormat="1" ht="14.25" customHeight="1" x14ac:dyDescent="0.25">
      <c r="A95" s="140"/>
      <c r="B95" s="163"/>
      <c r="C95" s="234"/>
      <c r="D95" s="235"/>
      <c r="E95" s="235"/>
      <c r="F95" s="235"/>
      <c r="G95" s="236"/>
      <c r="H95" s="234"/>
      <c r="I95" s="236"/>
      <c r="J95" s="237"/>
      <c r="K95" s="238"/>
      <c r="L95" s="234"/>
      <c r="M95" s="239"/>
      <c r="N95" s="140"/>
      <c r="R95" s="143"/>
      <c r="S95" s="144"/>
    </row>
    <row r="96" spans="1:19" s="142" customFormat="1" ht="14.25" customHeight="1" x14ac:dyDescent="0.25">
      <c r="A96" s="140"/>
      <c r="B96" s="165"/>
      <c r="C96" s="166"/>
      <c r="D96" s="166"/>
      <c r="E96" s="166"/>
      <c r="F96" s="166"/>
      <c r="G96" s="166"/>
      <c r="H96" s="166"/>
      <c r="I96" s="167" t="s">
        <v>76</v>
      </c>
      <c r="J96" s="232">
        <f>SUM(J82:K95)</f>
        <v>0</v>
      </c>
      <c r="K96" s="233"/>
      <c r="L96" s="168"/>
      <c r="M96" s="168"/>
      <c r="N96" s="169"/>
      <c r="R96" s="143"/>
      <c r="S96" s="144"/>
    </row>
    <row r="97" spans="1:19" s="142" customFormat="1" ht="14.25" customHeight="1" x14ac:dyDescent="0.25">
      <c r="A97" s="140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R97" s="143"/>
      <c r="S97" s="144"/>
    </row>
    <row r="98" spans="1:19" s="142" customFormat="1" ht="14.25" customHeight="1" x14ac:dyDescent="0.25">
      <c r="A98" s="140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R98" s="143"/>
      <c r="S98" s="144"/>
    </row>
    <row r="99" spans="1:19" s="142" customFormat="1" ht="14.25" customHeight="1" x14ac:dyDescent="0.25">
      <c r="A99" s="140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R99" s="143"/>
      <c r="S99" s="144"/>
    </row>
    <row r="100" spans="1:19" s="142" customFormat="1" ht="14.25" customHeight="1" x14ac:dyDescent="0.25">
      <c r="A100" s="140"/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240"/>
      <c r="R100" s="143"/>
      <c r="S100" s="144"/>
    </row>
    <row r="101" spans="1:19" s="142" customFormat="1" ht="14.25" customHeight="1" x14ac:dyDescent="0.25">
      <c r="A101" s="140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R101" s="143"/>
      <c r="S101" s="144"/>
    </row>
    <row r="102" spans="1:19" s="142" customFormat="1" ht="14.25" customHeight="1" x14ac:dyDescent="0.25">
      <c r="A102" s="140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R102" s="143"/>
      <c r="S102" s="144"/>
    </row>
    <row r="103" spans="1:19" s="142" customFormat="1" ht="14.25" customHeight="1" x14ac:dyDescent="0.25">
      <c r="A103" s="161"/>
      <c r="B103" s="171"/>
      <c r="R103" s="143"/>
      <c r="S103" s="144"/>
    </row>
    <row r="104" spans="1:19" s="142" customFormat="1" ht="14.25" customHeight="1" x14ac:dyDescent="0.3">
      <c r="A104" s="161"/>
      <c r="B104" s="172" t="s">
        <v>71</v>
      </c>
      <c r="C104" s="173"/>
      <c r="D104" s="173"/>
      <c r="E104" s="173"/>
      <c r="F104" s="173"/>
      <c r="G104" s="173"/>
      <c r="H104" s="174"/>
      <c r="I104" s="174"/>
      <c r="R104" s="143"/>
      <c r="S104" s="144"/>
    </row>
    <row r="105" spans="1:19" s="142" customFormat="1" ht="14.25" customHeight="1" x14ac:dyDescent="0.3">
      <c r="A105" s="161"/>
      <c r="B105" s="173" t="s">
        <v>72</v>
      </c>
      <c r="C105" s="173"/>
      <c r="D105" s="173"/>
      <c r="E105" s="173"/>
      <c r="F105" s="173"/>
      <c r="G105" s="173"/>
      <c r="H105" s="174"/>
      <c r="I105" s="174"/>
      <c r="R105" s="143"/>
      <c r="S105" s="144"/>
    </row>
    <row r="106" spans="1:19" s="142" customFormat="1" ht="14.25" customHeight="1" x14ac:dyDescent="0.25">
      <c r="A106" s="161"/>
      <c r="B106" s="175"/>
      <c r="C106" s="175"/>
      <c r="D106" s="175"/>
      <c r="E106" s="175"/>
      <c r="F106" s="175"/>
      <c r="G106" s="175"/>
      <c r="H106" s="176"/>
      <c r="I106" s="176"/>
      <c r="R106" s="143"/>
      <c r="S106" s="144"/>
    </row>
    <row r="107" spans="1:19" s="142" customFormat="1" ht="14.25" customHeight="1" x14ac:dyDescent="0.25">
      <c r="A107" s="161"/>
      <c r="B107" s="175"/>
      <c r="C107" s="175"/>
      <c r="D107" s="175"/>
      <c r="E107" s="175"/>
      <c r="F107" s="175"/>
      <c r="G107" s="175"/>
      <c r="H107" s="176"/>
      <c r="I107" s="176"/>
      <c r="R107" s="143"/>
      <c r="S107" s="144"/>
    </row>
    <row r="108" spans="1:19" s="142" customFormat="1" ht="14.25" customHeight="1" x14ac:dyDescent="0.25">
      <c r="A108" s="161"/>
      <c r="B108" s="175"/>
      <c r="C108" s="175"/>
      <c r="D108" s="175"/>
      <c r="E108" s="175"/>
      <c r="F108" s="175"/>
      <c r="G108" s="175"/>
      <c r="H108" s="176"/>
      <c r="I108" s="176"/>
      <c r="R108" s="143"/>
      <c r="S108" s="144"/>
    </row>
    <row r="109" spans="1:19" s="142" customFormat="1" ht="14.25" customHeight="1" x14ac:dyDescent="0.25">
      <c r="A109" s="161"/>
      <c r="B109" s="175" t="s">
        <v>74</v>
      </c>
      <c r="C109" s="175"/>
      <c r="D109" s="175"/>
      <c r="E109" s="175"/>
      <c r="F109" s="175"/>
      <c r="G109" s="175"/>
      <c r="H109" s="176"/>
      <c r="I109" s="176"/>
      <c r="R109" s="143"/>
      <c r="S109" s="144"/>
    </row>
    <row r="110" spans="1:19" s="142" customFormat="1" ht="14.25" customHeight="1" x14ac:dyDescent="0.25">
      <c r="A110" s="161"/>
      <c r="B110" s="175" t="s">
        <v>73</v>
      </c>
      <c r="C110" s="175"/>
      <c r="D110" s="175"/>
      <c r="E110" s="175"/>
      <c r="F110" s="175"/>
      <c r="G110" s="175"/>
      <c r="H110" s="176"/>
      <c r="I110" s="176"/>
      <c r="R110" s="143"/>
      <c r="S110" s="144"/>
    </row>
    <row r="111" spans="1:19" s="142" customFormat="1" ht="14.25" customHeight="1" x14ac:dyDescent="0.25">
      <c r="A111" s="161"/>
      <c r="B111" s="171"/>
      <c r="R111" s="143"/>
      <c r="S111" s="144"/>
    </row>
    <row r="112" spans="1:19" s="142" customFormat="1" ht="14.25" customHeight="1" x14ac:dyDescent="0.25">
      <c r="A112" s="161"/>
      <c r="B112" s="171"/>
      <c r="R112" s="143"/>
      <c r="S112" s="144"/>
    </row>
    <row r="113" spans="1:19" s="142" customFormat="1" ht="14.25" customHeight="1" x14ac:dyDescent="0.25">
      <c r="A113" s="161"/>
      <c r="B113" s="171"/>
      <c r="R113" s="143"/>
      <c r="S113" s="144"/>
    </row>
    <row r="114" spans="1:19" s="142" customFormat="1" ht="14.25" customHeight="1" x14ac:dyDescent="0.25">
      <c r="A114" s="161"/>
      <c r="B114" s="171"/>
      <c r="R114" s="143"/>
      <c r="S114" s="144"/>
    </row>
    <row r="115" spans="1:19" s="142" customFormat="1" ht="14.25" customHeight="1" x14ac:dyDescent="0.25">
      <c r="A115" s="161"/>
      <c r="B115" s="171"/>
      <c r="R115" s="143"/>
      <c r="S115" s="144"/>
    </row>
    <row r="116" spans="1:19" s="142" customFormat="1" ht="14.25" customHeight="1" x14ac:dyDescent="0.25">
      <c r="A116" s="161"/>
      <c r="B116" s="171"/>
      <c r="R116" s="143"/>
      <c r="S116" s="144"/>
    </row>
    <row r="117" spans="1:19" s="142" customFormat="1" ht="14.25" customHeight="1" x14ac:dyDescent="0.25">
      <c r="A117" s="161"/>
      <c r="B117" s="171"/>
      <c r="R117" s="143"/>
      <c r="S117" s="144"/>
    </row>
    <row r="118" spans="1:19" s="142" customFormat="1" ht="14.25" customHeight="1" x14ac:dyDescent="0.25">
      <c r="A118" s="161"/>
      <c r="B118" s="171"/>
      <c r="R118" s="143"/>
      <c r="S118" s="144"/>
    </row>
  </sheetData>
  <sheetProtection algorithmName="SHA-512" hashValue="BTtODc2Zb6q9Iva0XMBL+q9YjZIQ2TfE5+lRaNlWcZUezJEdGz+fpb4fEm6QO5QDrJstP+xkJ+Bx90u0AQMBzw==" saltValue="hpiAUwHX0oG5SMVW3zaxSQ==" spinCount="100000" sheet="1" selectLockedCells="1" selectUnlockedCells="1"/>
  <mergeCells count="139">
    <mergeCell ref="Q12:Q13"/>
    <mergeCell ref="A20:A26"/>
    <mergeCell ref="C12:I12"/>
    <mergeCell ref="C13:I13"/>
    <mergeCell ref="C14:I14"/>
    <mergeCell ref="C15:I15"/>
    <mergeCell ref="Q8:Q9"/>
    <mergeCell ref="B10:B11"/>
    <mergeCell ref="J10:J11"/>
    <mergeCell ref="K10:K11"/>
    <mergeCell ref="Q10:Q11"/>
    <mergeCell ref="C11:I11"/>
    <mergeCell ref="A6:A17"/>
    <mergeCell ref="B6:B7"/>
    <mergeCell ref="J6:J7"/>
    <mergeCell ref="K6:K7"/>
    <mergeCell ref="Q6:Q7"/>
    <mergeCell ref="B8:B9"/>
    <mergeCell ref="J8:J9"/>
    <mergeCell ref="K8:K9"/>
    <mergeCell ref="A38:A40"/>
    <mergeCell ref="A41:A45"/>
    <mergeCell ref="C34:I34"/>
    <mergeCell ref="C35:I35"/>
    <mergeCell ref="C36:I36"/>
    <mergeCell ref="C37:I37"/>
    <mergeCell ref="B12:B13"/>
    <mergeCell ref="J12:J13"/>
    <mergeCell ref="K12:K13"/>
    <mergeCell ref="C16:I16"/>
    <mergeCell ref="C17:I17"/>
    <mergeCell ref="C20:I20"/>
    <mergeCell ref="C21:I21"/>
    <mergeCell ref="C22:I22"/>
    <mergeCell ref="C23:I23"/>
    <mergeCell ref="A29:A33"/>
    <mergeCell ref="A34:A37"/>
    <mergeCell ref="B77:M77"/>
    <mergeCell ref="B79:N79"/>
    <mergeCell ref="C80:G80"/>
    <mergeCell ref="H80:I80"/>
    <mergeCell ref="J80:K80"/>
    <mergeCell ref="L80:M80"/>
    <mergeCell ref="L63:M63"/>
    <mergeCell ref="L64:M64"/>
    <mergeCell ref="Q47:Q49"/>
    <mergeCell ref="B67:G76"/>
    <mergeCell ref="A47:K47"/>
    <mergeCell ref="A48:K48"/>
    <mergeCell ref="A49:K49"/>
    <mergeCell ref="A50:K50"/>
    <mergeCell ref="C83:G83"/>
    <mergeCell ref="H83:I83"/>
    <mergeCell ref="J83:K83"/>
    <mergeCell ref="L83:M83"/>
    <mergeCell ref="C84:G84"/>
    <mergeCell ref="H84:I84"/>
    <mergeCell ref="J84:K84"/>
    <mergeCell ref="L84:M84"/>
    <mergeCell ref="C81:G81"/>
    <mergeCell ref="H81:I81"/>
    <mergeCell ref="J81:K81"/>
    <mergeCell ref="L81:M81"/>
    <mergeCell ref="C82:G82"/>
    <mergeCell ref="H82:I82"/>
    <mergeCell ref="J82:K82"/>
    <mergeCell ref="L82:M82"/>
    <mergeCell ref="C87:G87"/>
    <mergeCell ref="H87:I87"/>
    <mergeCell ref="J87:K87"/>
    <mergeCell ref="L87:M87"/>
    <mergeCell ref="C88:G88"/>
    <mergeCell ref="H88:I88"/>
    <mergeCell ref="J88:K88"/>
    <mergeCell ref="L88:M88"/>
    <mergeCell ref="C85:G85"/>
    <mergeCell ref="H85:I85"/>
    <mergeCell ref="J85:K85"/>
    <mergeCell ref="L85:M85"/>
    <mergeCell ref="C86:G86"/>
    <mergeCell ref="H86:I86"/>
    <mergeCell ref="J86:K86"/>
    <mergeCell ref="L86:M86"/>
    <mergeCell ref="L92:M92"/>
    <mergeCell ref="C89:G89"/>
    <mergeCell ref="H89:I89"/>
    <mergeCell ref="J89:K89"/>
    <mergeCell ref="L89:M89"/>
    <mergeCell ref="C90:G90"/>
    <mergeCell ref="H90:I90"/>
    <mergeCell ref="J90:K90"/>
    <mergeCell ref="L90:M90"/>
    <mergeCell ref="B101:N101"/>
    <mergeCell ref="H67:L76"/>
    <mergeCell ref="C64:I64"/>
    <mergeCell ref="J96:K96"/>
    <mergeCell ref="C95:G95"/>
    <mergeCell ref="H95:I95"/>
    <mergeCell ref="J95:K95"/>
    <mergeCell ref="L95:M95"/>
    <mergeCell ref="B100:N100"/>
    <mergeCell ref="C93:G93"/>
    <mergeCell ref="H93:I93"/>
    <mergeCell ref="J93:K93"/>
    <mergeCell ref="L93:M93"/>
    <mergeCell ref="C94:G94"/>
    <mergeCell ref="H94:I94"/>
    <mergeCell ref="J94:K94"/>
    <mergeCell ref="L94:M94"/>
    <mergeCell ref="C91:G91"/>
    <mergeCell ref="H91:I91"/>
    <mergeCell ref="J91:K91"/>
    <mergeCell ref="L91:M91"/>
    <mergeCell ref="C92:G92"/>
    <mergeCell ref="H92:I92"/>
    <mergeCell ref="J92:K92"/>
    <mergeCell ref="C5:I5"/>
    <mergeCell ref="C6:I6"/>
    <mergeCell ref="C7:I7"/>
    <mergeCell ref="C8:I8"/>
    <mergeCell ref="C9:I9"/>
    <mergeCell ref="C10:I10"/>
    <mergeCell ref="C44:I44"/>
    <mergeCell ref="C45:I45"/>
    <mergeCell ref="C46:I46"/>
    <mergeCell ref="C19:K19"/>
    <mergeCell ref="C28:K28"/>
    <mergeCell ref="C38:I38"/>
    <mergeCell ref="C39:I39"/>
    <mergeCell ref="C40:I40"/>
    <mergeCell ref="C41:I41"/>
    <mergeCell ref="C42:I42"/>
    <mergeCell ref="C43:I43"/>
    <mergeCell ref="C24:I24"/>
    <mergeCell ref="C25:I25"/>
    <mergeCell ref="C30:I30"/>
    <mergeCell ref="C32:I32"/>
    <mergeCell ref="C31:I31"/>
    <mergeCell ref="C33:I33"/>
  </mergeCells>
  <pageMargins left="0.27559055118110237" right="0.27559055118110237" top="0.19685039370078741" bottom="0.19685039370078741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Select</vt:lpstr>
      <vt:lpstr>Cost</vt:lpstr>
      <vt:lpstr>Cost!Print_Area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Prabhu Natrajan</dc:creator>
  <cp:lastModifiedBy>Prabhu Natrajan</cp:lastModifiedBy>
  <cp:lastPrinted>2021-09-21T08:24:36Z</cp:lastPrinted>
  <dcterms:created xsi:type="dcterms:W3CDTF">2015-06-05T18:17:20Z</dcterms:created>
  <dcterms:modified xsi:type="dcterms:W3CDTF">2021-09-21T09:38:15Z</dcterms:modified>
</cp:coreProperties>
</file>